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Pictures\2026-08-31\Данные для мониторинга до конца года\Данные для мониторинга до конца года\Комбинат Кировский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9" i="1" l="1"/>
  <c r="J139" i="1"/>
  <c r="G64" i="1" l="1"/>
  <c r="H64" i="1"/>
  <c r="I64" i="1"/>
  <c r="J64" i="1"/>
  <c r="G56" i="1"/>
  <c r="H56" i="1"/>
  <c r="I56" i="1"/>
  <c r="J56" i="1"/>
  <c r="H12" i="1" l="1"/>
  <c r="I12" i="1"/>
  <c r="J12" i="1"/>
  <c r="G12" i="1"/>
  <c r="A88" i="1" l="1"/>
  <c r="B153" i="1"/>
  <c r="A153" i="1"/>
  <c r="J152" i="1"/>
  <c r="I152" i="1"/>
  <c r="H152" i="1"/>
  <c r="G152" i="1"/>
  <c r="F152" i="1"/>
  <c r="B146" i="1"/>
  <c r="A146" i="1"/>
  <c r="J145" i="1"/>
  <c r="I145" i="1"/>
  <c r="H145" i="1"/>
  <c r="G145" i="1"/>
  <c r="F145" i="1"/>
  <c r="B140" i="1"/>
  <c r="A140" i="1"/>
  <c r="H139" i="1"/>
  <c r="G139" i="1"/>
  <c r="F139" i="1"/>
  <c r="B133" i="1"/>
  <c r="A133" i="1"/>
  <c r="J132" i="1"/>
  <c r="I132" i="1"/>
  <c r="H132" i="1"/>
  <c r="G132" i="1"/>
  <c r="F132" i="1"/>
  <c r="B125" i="1"/>
  <c r="A125" i="1"/>
  <c r="J124" i="1"/>
  <c r="I124" i="1"/>
  <c r="H124" i="1"/>
  <c r="G124" i="1"/>
  <c r="F124" i="1"/>
  <c r="B117" i="1"/>
  <c r="A117" i="1"/>
  <c r="J116" i="1"/>
  <c r="I116" i="1"/>
  <c r="H116" i="1"/>
  <c r="G116" i="1"/>
  <c r="F116" i="1"/>
  <c r="B110" i="1"/>
  <c r="A110" i="1"/>
  <c r="J109" i="1"/>
  <c r="I109" i="1"/>
  <c r="H109" i="1"/>
  <c r="G109" i="1"/>
  <c r="F109" i="1"/>
  <c r="B103" i="1"/>
  <c r="A103" i="1"/>
  <c r="J102" i="1"/>
  <c r="I102" i="1"/>
  <c r="H102" i="1"/>
  <c r="G102" i="1"/>
  <c r="F102" i="1"/>
  <c r="B96" i="1"/>
  <c r="A96" i="1"/>
  <c r="J95" i="1"/>
  <c r="I95" i="1"/>
  <c r="H95" i="1"/>
  <c r="G95" i="1"/>
  <c r="F95" i="1"/>
  <c r="B88" i="1"/>
  <c r="J87" i="1"/>
  <c r="I87" i="1"/>
  <c r="H87" i="1"/>
  <c r="G87" i="1"/>
  <c r="F87" i="1"/>
  <c r="B81" i="1"/>
  <c r="A81" i="1"/>
  <c r="J80" i="1"/>
  <c r="I80" i="1"/>
  <c r="H80" i="1"/>
  <c r="G80" i="1"/>
  <c r="F80" i="1"/>
  <c r="B73" i="1"/>
  <c r="A73" i="1"/>
  <c r="J72" i="1"/>
  <c r="I72" i="1"/>
  <c r="H72" i="1"/>
  <c r="G72" i="1"/>
  <c r="F72" i="1"/>
  <c r="B65" i="1"/>
  <c r="A65" i="1"/>
  <c r="F64" i="1"/>
  <c r="B57" i="1"/>
  <c r="A57" i="1"/>
  <c r="F56" i="1"/>
  <c r="B50" i="1"/>
  <c r="A50" i="1"/>
  <c r="J49" i="1"/>
  <c r="I49" i="1"/>
  <c r="H49" i="1"/>
  <c r="G49" i="1"/>
  <c r="F49" i="1"/>
  <c r="B42" i="1"/>
  <c r="A42" i="1"/>
  <c r="J41" i="1"/>
  <c r="I41" i="1"/>
  <c r="H41" i="1"/>
  <c r="G41" i="1"/>
  <c r="F41" i="1"/>
  <c r="B35" i="1"/>
  <c r="A35" i="1"/>
  <c r="J34" i="1"/>
  <c r="I34" i="1"/>
  <c r="H34" i="1"/>
  <c r="G34" i="1"/>
  <c r="F34" i="1"/>
  <c r="B28" i="1"/>
  <c r="A28" i="1"/>
  <c r="J27" i="1"/>
  <c r="I27" i="1"/>
  <c r="H27" i="1"/>
  <c r="G27" i="1"/>
  <c r="F27" i="1"/>
  <c r="B21" i="1"/>
  <c r="A21" i="1"/>
  <c r="B13" i="1"/>
  <c r="A13" i="1"/>
  <c r="G20" i="1"/>
  <c r="H20" i="1"/>
  <c r="I20" i="1"/>
  <c r="J20" i="1"/>
  <c r="F20" i="1"/>
  <c r="F12" i="1"/>
  <c r="G35" i="1" l="1"/>
  <c r="F35" i="1"/>
  <c r="H35" i="1"/>
  <c r="F65" i="1"/>
  <c r="J65" i="1"/>
  <c r="G110" i="1"/>
  <c r="F81" i="1"/>
  <c r="H125" i="1"/>
  <c r="H50" i="1"/>
  <c r="H153" i="1"/>
  <c r="G153" i="1"/>
  <c r="I153" i="1"/>
  <c r="J153" i="1"/>
  <c r="G140" i="1"/>
  <c r="H140" i="1"/>
  <c r="J140" i="1"/>
  <c r="G125" i="1"/>
  <c r="I125" i="1"/>
  <c r="J125" i="1"/>
  <c r="H110" i="1"/>
  <c r="J110" i="1"/>
  <c r="I110" i="1"/>
  <c r="G96" i="1"/>
  <c r="I96" i="1"/>
  <c r="J96" i="1"/>
  <c r="H96" i="1"/>
  <c r="G81" i="1"/>
  <c r="H81" i="1"/>
  <c r="J81" i="1"/>
  <c r="I81" i="1"/>
  <c r="G65" i="1"/>
  <c r="H65" i="1"/>
  <c r="I65" i="1"/>
  <c r="F50" i="1"/>
  <c r="I50" i="1"/>
  <c r="J50" i="1"/>
  <c r="G50" i="1"/>
  <c r="J35" i="1"/>
  <c r="I35" i="1"/>
  <c r="F96" i="1"/>
  <c r="F110" i="1"/>
  <c r="F125" i="1"/>
  <c r="F140" i="1"/>
  <c r="F153" i="1"/>
  <c r="I21" i="1"/>
  <c r="F21" i="1"/>
  <c r="J21" i="1"/>
  <c r="H21" i="1"/>
  <c r="G21" i="1"/>
  <c r="G154" i="1" l="1"/>
  <c r="H154" i="1"/>
  <c r="J154" i="1"/>
  <c r="F154" i="1"/>
  <c r="I140" i="1"/>
  <c r="I154" i="1" s="1"/>
</calcChain>
</file>

<file path=xl/sharedStrings.xml><?xml version="1.0" encoding="utf-8"?>
<sst xmlns="http://schemas.openxmlformats.org/spreadsheetml/2006/main" count="428" uniqueCount="205">
  <si>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</si>
  <si>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</si>
  <si>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</si>
  <si>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</si>
  <si>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</si>
  <si>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</si>
  <si>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</si>
  <si>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</si>
  <si>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</si>
  <si>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</si>
  <si>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</si>
  <si>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</si>
  <si>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</si>
  <si>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</si>
  <si>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</si>
  <si>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</si>
  <si>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</si>
  <si>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</si>
  <si>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</si>
  <si>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</si>
  <si>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</si>
  <si>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</si>
  <si>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</si>
  <si>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</si>
  <si>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</si>
  <si>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</si>
  <si>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</si>
  <si>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</si>
  <si>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</si>
  <si>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</si>
  <si>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</si>
  <si>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</si>
  <si>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</si>
  <si>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</si>
  <si>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№433 2008</t>
  </si>
  <si>
    <t>хол.блюдо</t>
  </si>
  <si>
    <t>№430 2008</t>
  </si>
  <si>
    <t>сладкое</t>
  </si>
  <si>
    <t>кисломол.</t>
  </si>
  <si>
    <t>директор</t>
  </si>
  <si>
    <t>Каша манная молочная жидкая с маслом сливочным</t>
  </si>
  <si>
    <t>ТТК №34.25</t>
  </si>
  <si>
    <t>Какао с молоком</t>
  </si>
  <si>
    <t>Мандарин свежий</t>
  </si>
  <si>
    <t>ТТК   №6.0</t>
  </si>
  <si>
    <t>Печенье в ассортименте</t>
  </si>
  <si>
    <t>ТТК    №5.0</t>
  </si>
  <si>
    <t>Огурец солёный порционно</t>
  </si>
  <si>
    <t>Щи из свежей капусты с картофелем, мясом курицы и сметаной</t>
  </si>
  <si>
    <t xml:space="preserve">Тефтели мясные с соусом сметанным с томатом </t>
  </si>
  <si>
    <t>Макаронные изделия отварные</t>
  </si>
  <si>
    <t>Сок фруктовый в ассортименте</t>
  </si>
  <si>
    <t>Батон нарезной обогащённый микронутриентами</t>
  </si>
  <si>
    <t>Хлеб ржано-пшеничный обогащённый микронутриентами</t>
  </si>
  <si>
    <t>Чай с лимоном</t>
  </si>
  <si>
    <t>Вафли</t>
  </si>
  <si>
    <t>Апельсин</t>
  </si>
  <si>
    <t>Салат "Степной" из разных овощей</t>
  </si>
  <si>
    <t>Суп картофельный с мясом говядины</t>
  </si>
  <si>
    <t>Голубцы ленивые</t>
  </si>
  <si>
    <t>Компот из цитрусовых</t>
  </si>
  <si>
    <t>Каша геркулесовая молочная жидкая с маслом сливочным</t>
  </si>
  <si>
    <t>Чай с молоком</t>
  </si>
  <si>
    <t xml:space="preserve">Йогурт фруктовый, м.д.ж. 2,5% </t>
  </si>
  <si>
    <t>Яблоко свежее</t>
  </si>
  <si>
    <t>Салат из свеклы с огурцами солеными</t>
  </si>
  <si>
    <t>Суп картофельный с макаронными изделиями и мясом курицы</t>
  </si>
  <si>
    <t>Биточки рыбные из минтая</t>
  </si>
  <si>
    <t>Картофель тушеный</t>
  </si>
  <si>
    <t>Напиток апельсиновый</t>
  </si>
  <si>
    <t>№436 2008</t>
  </si>
  <si>
    <t>Омлет натуральный</t>
  </si>
  <si>
    <t>Груша свежая</t>
  </si>
  <si>
    <t>Зефир витаминизированный</t>
  </si>
  <si>
    <t xml:space="preserve">Салат из белокочанной капусты </t>
  </si>
  <si>
    <t xml:space="preserve">Суп картофельный с горохом и гренками </t>
  </si>
  <si>
    <t>Биточки Особые</t>
  </si>
  <si>
    <t>Рагу овощное</t>
  </si>
  <si>
    <t>№351 2008</t>
  </si>
  <si>
    <t>Сыр (порциями)</t>
  </si>
  <si>
    <t>Каша рисовая молочная жидкая с маслом сливочным</t>
  </si>
  <si>
    <t>Чай с грушей и апельсином</t>
  </si>
  <si>
    <t>№456 2024</t>
  </si>
  <si>
    <t>Салат из квашеной капусты</t>
  </si>
  <si>
    <t>Филе птицы  по-строгановски</t>
  </si>
  <si>
    <t>Рис отварной</t>
  </si>
  <si>
    <t>Кисель из плодов шиповника</t>
  </si>
  <si>
    <t>Суп из минтая с картофелем и перловой крупой</t>
  </si>
  <si>
    <t xml:space="preserve">Бутерброд с маслом сливочным </t>
  </si>
  <si>
    <t>Каша из пшена и риса молочная жидкая ("Дружба")</t>
  </si>
  <si>
    <t>Винегрет овощной</t>
  </si>
  <si>
    <t xml:space="preserve">Суп крестьянский с рисом, мясом курицы и сметаной </t>
  </si>
  <si>
    <t>Фрикадельки куриные с соусом молочным</t>
  </si>
  <si>
    <t>№332 2008</t>
  </si>
  <si>
    <t>Каша пшенная с тыквой</t>
  </si>
  <si>
    <t>Чай с вареньем</t>
  </si>
  <si>
    <t>Салат из соленых огурцов с луком</t>
  </si>
  <si>
    <t>Борщ с капустой и картофелем, отварной говядиной и сметаной</t>
  </si>
  <si>
    <t>Плов из филе куриного</t>
  </si>
  <si>
    <t>Компот из свежих яблок</t>
  </si>
  <si>
    <t xml:space="preserve">Макароны отварные с сыром </t>
  </si>
  <si>
    <t>Чай с сахаром</t>
  </si>
  <si>
    <t xml:space="preserve">Яйцо с гарниром </t>
  </si>
  <si>
    <t>Печень, тушенная в сметанном соусе</t>
  </si>
  <si>
    <t>Ризотто (рис с овощами)</t>
  </si>
  <si>
    <t>Каша гречневая молочная вязкая с маслом сливочным</t>
  </si>
  <si>
    <t>Салат "Витаминный"</t>
  </si>
  <si>
    <t>Щи из квашеной капусты с картофелем, отварной курицей и сметаной</t>
  </si>
  <si>
    <t>Рагу из филе куриного</t>
  </si>
  <si>
    <t xml:space="preserve">Манник с молоком сгущенным </t>
  </si>
  <si>
    <t>Рассольник ленинградский с мясом курицы  и сметаной</t>
  </si>
  <si>
    <t>Жаркое по-домашнему со свининой</t>
  </si>
  <si>
    <t>Компот из смеси сухофруктов</t>
  </si>
  <si>
    <t>№14    2008</t>
  </si>
  <si>
    <t>ТТК    №2.3</t>
  </si>
  <si>
    <t>ТТК    №11.0</t>
  </si>
  <si>
    <t>ТТК   №22.0</t>
  </si>
  <si>
    <t>ТТК  №41.0</t>
  </si>
  <si>
    <t>ТТК     №2.4</t>
  </si>
  <si>
    <t>ТТК    №2.0</t>
  </si>
  <si>
    <t>ТТК   №3.0</t>
  </si>
  <si>
    <t>ТТК     №2.3</t>
  </si>
  <si>
    <t>ТТК    №6.1</t>
  </si>
  <si>
    <t>ТТК   №5.1</t>
  </si>
  <si>
    <t>Запеканка из творога с молоком сгущенным</t>
  </si>
  <si>
    <t>№331  2008</t>
  </si>
  <si>
    <t>ТТК   №35.0</t>
  </si>
  <si>
    <t>Кофейный напиток</t>
  </si>
  <si>
    <t>ТТК   №14.22</t>
  </si>
  <si>
    <t>№30     2008</t>
  </si>
  <si>
    <t>ТТК    №13.15</t>
  </si>
  <si>
    <t>ТТК  №21.0</t>
  </si>
  <si>
    <t>ТТК  №43.1</t>
  </si>
  <si>
    <t>ТТК   №2.4</t>
  </si>
  <si>
    <t>ТТК   №2.0</t>
  </si>
  <si>
    <t>ТТК  №34.0</t>
  </si>
  <si>
    <t>Бутерброд с повидлом</t>
  </si>
  <si>
    <t>ТТК    №1.1</t>
  </si>
  <si>
    <t>ТТК  №42.1</t>
  </si>
  <si>
    <t>ТТК  №41.1</t>
  </si>
  <si>
    <t>ТТК   №6.2</t>
  </si>
  <si>
    <t xml:space="preserve"> ТТК  №4.0</t>
  </si>
  <si>
    <t xml:space="preserve"> ТТК    №26</t>
  </si>
  <si>
    <t xml:space="preserve"> ТТК   №33.0</t>
  </si>
  <si>
    <t>ТТК    №2.4</t>
  </si>
  <si>
    <t>ТТК   №36.0</t>
  </si>
  <si>
    <t>ТТК    №6.3</t>
  </si>
  <si>
    <t>ТТК    №5.2</t>
  </si>
  <si>
    <t>№35    2008</t>
  </si>
  <si>
    <t>ТТК  №13.11</t>
  </si>
  <si>
    <t>ТТК   №22.1</t>
  </si>
  <si>
    <t>ТТК   №41.0</t>
  </si>
  <si>
    <t>ТТК     №2.0</t>
  </si>
  <si>
    <t>ТТК    №34.1</t>
  </si>
  <si>
    <t>ТТК    №6.0</t>
  </si>
  <si>
    <t>ТТК     №5.1</t>
  </si>
  <si>
    <t>№40    2008</t>
  </si>
  <si>
    <t>ТТК    №13.2</t>
  </si>
  <si>
    <t>ТТК   №23.0</t>
  </si>
  <si>
    <t>ТТК   №32.0</t>
  </si>
  <si>
    <t>ТТК   №41.2</t>
  </si>
  <si>
    <t>ТТК   №34.3</t>
  </si>
  <si>
    <t>ТТК   №1.1</t>
  </si>
  <si>
    <t>ТТК   №42.1</t>
  </si>
  <si>
    <t>ТТК     №5.0</t>
  </si>
  <si>
    <t>ТТК     №4.2</t>
  </si>
  <si>
    <t>ТТК    №12.2</t>
  </si>
  <si>
    <t>ТТК    №24.0</t>
  </si>
  <si>
    <t>ТТК    №41.0</t>
  </si>
  <si>
    <t xml:space="preserve"> </t>
  </si>
  <si>
    <t>Каша гречневая рассыпчатая</t>
  </si>
  <si>
    <t>ТТК    №34.4</t>
  </si>
  <si>
    <t>ТТК     №6.3</t>
  </si>
  <si>
    <t>ТТК    №41.1</t>
  </si>
  <si>
    <t>№20   2008</t>
  </si>
  <si>
    <t>ТТК    №11.1</t>
  </si>
  <si>
    <t>ТТК   №23.1</t>
  </si>
  <si>
    <t>ТТК   №43.0</t>
  </si>
  <si>
    <t>ТТК   №31.0</t>
  </si>
  <si>
    <t>ТТК   №2.3</t>
  </si>
  <si>
    <t>ТТК    №5.3</t>
  </si>
  <si>
    <t>ТТК     №4.3</t>
  </si>
  <si>
    <t>ТТК    №13.1</t>
  </si>
  <si>
    <t>ТТК     №27.1</t>
  </si>
  <si>
    <t>ТТК    №32.1</t>
  </si>
  <si>
    <t>ТТК     №41.0</t>
  </si>
  <si>
    <t>ТТК      №2.0</t>
  </si>
  <si>
    <t>ТТК    №34.5</t>
  </si>
  <si>
    <t>№430    2008</t>
  </si>
  <si>
    <t>ТТК   №5.13</t>
  </si>
  <si>
    <t>ТТК    №6.2</t>
  </si>
  <si>
    <t>№41   2008</t>
  </si>
  <si>
    <t>ТТК  №11.2</t>
  </si>
  <si>
    <t>ТТК   №23.2</t>
  </si>
  <si>
    <t>ТТК    №37.0</t>
  </si>
  <si>
    <t>ТТК    №1.2</t>
  </si>
  <si>
    <t>ТТК    №6,0</t>
  </si>
  <si>
    <t>№40     2008</t>
  </si>
  <si>
    <t>ТТК    №14.0</t>
  </si>
  <si>
    <t>ТТК   №21.1</t>
  </si>
  <si>
    <t>ТТК    №43.2</t>
  </si>
  <si>
    <t>ТТК    №42.1</t>
  </si>
  <si>
    <t xml:space="preserve"> ТТК        №13.0</t>
  </si>
  <si>
    <t>ГБОУ лицей 389 "ЦЭО"</t>
  </si>
  <si>
    <t>Фёдорова М.И.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</si>
</sst>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0" fillId="4" borderId="2" xfId="0" applyFill="1" applyBorder="1" applyAlignment="1" applyProtection="1">
      <alignment vertical="top"/>
      <protection locked="0"/>
    </xf>
    <xf numFmtId="0" fontId="0" fillId="0" borderId="2" xfId="0" applyBorder="1" applyAlignment="1">
      <alignment vertical="top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60" t="s">
        <v>203</v>
      </c>
      <c r="D1" s="61"/>
      <c r="E1" s="61"/>
      <c r="F1" s="10" t="s">
        <v>16</v>
      </c>
      <c r="G1" s="2" t="s">
        <v>17</v>
      </c>
      <c r="H1" s="62" t="s">
        <v>39</v>
      </c>
      <c r="I1" s="62"/>
      <c r="J1" s="62"/>
      <c r="K1" s="62"/>
    </row>
    <row r="2" spans="1:11" ht="18" x14ac:dyDescent="0.2">
      <c r="A2" s="33" t="s">
        <v>6</v>
      </c>
      <c r="C2" s="2"/>
      <c r="G2" s="2" t="s">
        <v>18</v>
      </c>
      <c r="H2" s="62" t="s">
        <v>204</v>
      </c>
      <c r="I2" s="62"/>
      <c r="J2" s="62"/>
      <c r="K2" s="62"/>
    </row>
    <row r="3" spans="1:11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63">
        <v>46266</v>
      </c>
      <c r="I3" s="64"/>
      <c r="J3" s="64"/>
      <c r="K3" s="64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33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</row>
    <row r="6" spans="1:11" ht="25.5" x14ac:dyDescent="0.25">
      <c r="A6" s="18">
        <v>1</v>
      </c>
      <c r="B6" s="19">
        <v>1</v>
      </c>
      <c r="C6" s="20" t="s">
        <v>20</v>
      </c>
      <c r="D6" s="48" t="s">
        <v>21</v>
      </c>
      <c r="E6" s="37" t="s">
        <v>40</v>
      </c>
      <c r="F6" s="38">
        <v>200</v>
      </c>
      <c r="G6" s="51">
        <v>5.62</v>
      </c>
      <c r="H6" s="51">
        <v>8</v>
      </c>
      <c r="I6" s="51">
        <v>24.71</v>
      </c>
      <c r="J6" s="51">
        <v>202.52</v>
      </c>
      <c r="K6" s="39" t="s">
        <v>41</v>
      </c>
    </row>
    <row r="7" spans="1:11" ht="25.5" x14ac:dyDescent="0.25">
      <c r="A7" s="21"/>
      <c r="B7" s="13"/>
      <c r="C7" s="8"/>
      <c r="D7" s="49" t="s">
        <v>35</v>
      </c>
      <c r="E7" s="40" t="s">
        <v>79</v>
      </c>
      <c r="F7" s="41">
        <v>15</v>
      </c>
      <c r="G7" s="47">
        <v>3.45</v>
      </c>
      <c r="H7" s="47">
        <v>4.45</v>
      </c>
      <c r="I7" s="47">
        <v>0</v>
      </c>
      <c r="J7" s="47">
        <v>54.5</v>
      </c>
      <c r="K7" s="42" t="s">
        <v>113</v>
      </c>
    </row>
    <row r="8" spans="1:11" ht="25.5" x14ac:dyDescent="0.25">
      <c r="A8" s="21"/>
      <c r="B8" s="13"/>
      <c r="C8" s="8"/>
      <c r="D8" s="50" t="s">
        <v>30</v>
      </c>
      <c r="E8" s="40" t="s">
        <v>52</v>
      </c>
      <c r="F8" s="41">
        <v>25</v>
      </c>
      <c r="G8" s="47">
        <v>2</v>
      </c>
      <c r="H8" s="47">
        <v>1.1599999999999999</v>
      </c>
      <c r="I8" s="47">
        <v>12.99</v>
      </c>
      <c r="J8" s="47">
        <v>68</v>
      </c>
      <c r="K8" s="42" t="s">
        <v>114</v>
      </c>
    </row>
    <row r="9" spans="1:11" ht="25.5" x14ac:dyDescent="0.25">
      <c r="A9" s="21"/>
      <c r="B9" s="13"/>
      <c r="C9" s="8"/>
      <c r="D9" s="50" t="s">
        <v>22</v>
      </c>
      <c r="E9" s="40" t="s">
        <v>42</v>
      </c>
      <c r="F9" s="41">
        <v>200</v>
      </c>
      <c r="G9" s="47">
        <v>2.9</v>
      </c>
      <c r="H9" s="47">
        <v>2.5</v>
      </c>
      <c r="I9" s="47">
        <v>24.8</v>
      </c>
      <c r="J9" s="47">
        <v>134</v>
      </c>
      <c r="K9" s="42" t="s">
        <v>34</v>
      </c>
    </row>
    <row r="10" spans="1:11" ht="26.25" customHeight="1" x14ac:dyDescent="0.25">
      <c r="A10" s="21"/>
      <c r="B10" s="13"/>
      <c r="C10" s="8"/>
      <c r="D10" s="50" t="s">
        <v>23</v>
      </c>
      <c r="E10" s="40" t="s">
        <v>43</v>
      </c>
      <c r="F10" s="41">
        <v>100</v>
      </c>
      <c r="G10" s="47">
        <v>0.8</v>
      </c>
      <c r="H10" s="47">
        <v>0.1</v>
      </c>
      <c r="I10" s="47">
        <v>7.5</v>
      </c>
      <c r="J10" s="47">
        <v>38</v>
      </c>
      <c r="K10" s="42" t="s">
        <v>44</v>
      </c>
    </row>
    <row r="11" spans="1:11" ht="27.75" customHeight="1" x14ac:dyDescent="0.25">
      <c r="A11" s="21"/>
      <c r="B11" s="13"/>
      <c r="C11" s="8"/>
      <c r="D11" s="49" t="s">
        <v>37</v>
      </c>
      <c r="E11" s="40" t="s">
        <v>45</v>
      </c>
      <c r="F11" s="41">
        <v>25</v>
      </c>
      <c r="G11" s="47">
        <v>3</v>
      </c>
      <c r="H11" s="47">
        <v>2.5</v>
      </c>
      <c r="I11" s="47">
        <v>11.2</v>
      </c>
      <c r="J11" s="47">
        <v>69</v>
      </c>
      <c r="K11" s="42" t="s">
        <v>46</v>
      </c>
    </row>
    <row r="12" spans="1:11" ht="15" x14ac:dyDescent="0.25">
      <c r="A12" s="22"/>
      <c r="B12" s="15"/>
      <c r="C12" s="5"/>
      <c r="D12" s="16" t="s">
        <v>32</v>
      </c>
      <c r="E12" s="6"/>
      <c r="F12" s="17">
        <f>SUM(F6:F11)</f>
        <v>565</v>
      </c>
      <c r="G12" s="52">
        <f>SUM(G6:G11)</f>
        <v>17.770000000000003</v>
      </c>
      <c r="H12" s="52">
        <f>SUM(H6:H11)</f>
        <v>18.71</v>
      </c>
      <c r="I12" s="52">
        <f>SUM(I6:I11)</f>
        <v>81.2</v>
      </c>
      <c r="J12" s="52">
        <f>SUM(J6:J11)</f>
        <v>566.02</v>
      </c>
      <c r="K12" s="23"/>
    </row>
    <row r="13" spans="1:11" ht="25.5" x14ac:dyDescent="0.25">
      <c r="A13" s="24">
        <f>A6</f>
        <v>1</v>
      </c>
      <c r="B13" s="11">
        <f>B6</f>
        <v>1</v>
      </c>
      <c r="C13" s="7" t="s">
        <v>24</v>
      </c>
      <c r="D13" s="50" t="s">
        <v>25</v>
      </c>
      <c r="E13" s="40" t="s">
        <v>47</v>
      </c>
      <c r="F13" s="41">
        <v>60</v>
      </c>
      <c r="G13" s="47">
        <v>0.48</v>
      </c>
      <c r="H13" s="47">
        <v>0.06</v>
      </c>
      <c r="I13" s="47">
        <v>1.02</v>
      </c>
      <c r="J13" s="47">
        <v>6</v>
      </c>
      <c r="K13" s="42" t="s">
        <v>120</v>
      </c>
    </row>
    <row r="14" spans="1:11" ht="25.5" x14ac:dyDescent="0.25">
      <c r="A14" s="21"/>
      <c r="B14" s="13"/>
      <c r="C14" s="8"/>
      <c r="D14" s="50" t="s">
        <v>26</v>
      </c>
      <c r="E14" s="40" t="s">
        <v>48</v>
      </c>
      <c r="F14" s="41">
        <v>200</v>
      </c>
      <c r="G14" s="47">
        <v>3.34</v>
      </c>
      <c r="H14" s="47">
        <v>3.6</v>
      </c>
      <c r="I14" s="47">
        <v>4.3499999999999996</v>
      </c>
      <c r="J14" s="47">
        <v>71.16</v>
      </c>
      <c r="K14" s="42" t="s">
        <v>115</v>
      </c>
    </row>
    <row r="15" spans="1:11" ht="25.5" x14ac:dyDescent="0.25">
      <c r="A15" s="21"/>
      <c r="B15" s="13"/>
      <c r="C15" s="8"/>
      <c r="D15" s="50" t="s">
        <v>27</v>
      </c>
      <c r="E15" s="40" t="s">
        <v>49</v>
      </c>
      <c r="F15" s="41">
        <v>120</v>
      </c>
      <c r="G15" s="47">
        <v>9.2200000000000006</v>
      </c>
      <c r="H15" s="47">
        <v>14.9</v>
      </c>
      <c r="I15" s="47">
        <v>15.42</v>
      </c>
      <c r="J15" s="47">
        <v>271.77</v>
      </c>
      <c r="K15" s="42" t="s">
        <v>116</v>
      </c>
    </row>
    <row r="16" spans="1:11" ht="24" customHeight="1" x14ac:dyDescent="0.25">
      <c r="A16" s="21"/>
      <c r="B16" s="13"/>
      <c r="C16" s="8"/>
      <c r="D16" s="50" t="s">
        <v>28</v>
      </c>
      <c r="E16" s="40" t="s">
        <v>50</v>
      </c>
      <c r="F16" s="41">
        <v>150</v>
      </c>
      <c r="G16" s="47">
        <v>5.5</v>
      </c>
      <c r="H16" s="47">
        <v>4.8</v>
      </c>
      <c r="I16" s="47">
        <v>31.3</v>
      </c>
      <c r="J16" s="47">
        <v>163.4</v>
      </c>
      <c r="K16" s="42" t="s">
        <v>125</v>
      </c>
    </row>
    <row r="17" spans="1:11" ht="25.5" x14ac:dyDescent="0.25">
      <c r="A17" s="21"/>
      <c r="B17" s="13"/>
      <c r="C17" s="8"/>
      <c r="D17" s="50" t="s">
        <v>29</v>
      </c>
      <c r="E17" s="40" t="s">
        <v>51</v>
      </c>
      <c r="F17" s="41">
        <v>200</v>
      </c>
      <c r="G17" s="47">
        <v>1</v>
      </c>
      <c r="H17" s="47">
        <v>0.2</v>
      </c>
      <c r="I17" s="47">
        <v>15</v>
      </c>
      <c r="J17" s="47">
        <v>76</v>
      </c>
      <c r="K17" s="42" t="s">
        <v>117</v>
      </c>
    </row>
    <row r="18" spans="1:11" ht="25.5" x14ac:dyDescent="0.25">
      <c r="A18" s="21"/>
      <c r="B18" s="13"/>
      <c r="C18" s="8"/>
      <c r="D18" s="50" t="s">
        <v>30</v>
      </c>
      <c r="E18" s="40" t="s">
        <v>52</v>
      </c>
      <c r="F18" s="41">
        <v>50</v>
      </c>
      <c r="G18" s="47">
        <v>4</v>
      </c>
      <c r="H18" s="47">
        <v>2.3199999999999998</v>
      </c>
      <c r="I18" s="47">
        <v>25.98</v>
      </c>
      <c r="J18" s="47">
        <v>136</v>
      </c>
      <c r="K18" s="42" t="s">
        <v>118</v>
      </c>
    </row>
    <row r="19" spans="1:11" ht="25.5" x14ac:dyDescent="0.25">
      <c r="A19" s="21"/>
      <c r="B19" s="13"/>
      <c r="C19" s="8"/>
      <c r="D19" s="50" t="s">
        <v>31</v>
      </c>
      <c r="E19" s="40" t="s">
        <v>53</v>
      </c>
      <c r="F19" s="41">
        <v>40</v>
      </c>
      <c r="G19" s="47">
        <v>3.2</v>
      </c>
      <c r="H19" s="47">
        <v>1.7</v>
      </c>
      <c r="I19" s="47">
        <v>20.399999999999999</v>
      </c>
      <c r="J19" s="47">
        <v>92</v>
      </c>
      <c r="K19" s="42" t="s">
        <v>119</v>
      </c>
    </row>
    <row r="20" spans="1:11" ht="15" x14ac:dyDescent="0.25">
      <c r="A20" s="22"/>
      <c r="B20" s="15"/>
      <c r="C20" s="5"/>
      <c r="D20" s="16" t="s">
        <v>32</v>
      </c>
      <c r="E20" s="9"/>
      <c r="F20" s="17">
        <f>SUM(F13:F19)</f>
        <v>820</v>
      </c>
      <c r="G20" s="17">
        <f>SUM(G13:G19)</f>
        <v>26.74</v>
      </c>
      <c r="H20" s="17">
        <f>SUM(H13:H19)</f>
        <v>27.580000000000002</v>
      </c>
      <c r="I20" s="17">
        <f>SUM(I13:I19)</f>
        <v>113.47</v>
      </c>
      <c r="J20" s="17">
        <f>SUM(J13:J19)</f>
        <v>816.32999999999993</v>
      </c>
      <c r="K20" s="23"/>
    </row>
    <row r="21" spans="1:11" ht="15.75" thickBot="1" x14ac:dyDescent="0.25">
      <c r="A21" s="27">
        <f>A6</f>
        <v>1</v>
      </c>
      <c r="B21" s="28">
        <f>B6</f>
        <v>1</v>
      </c>
      <c r="C21" s="57" t="s">
        <v>4</v>
      </c>
      <c r="D21" s="58"/>
      <c r="E21" s="29"/>
      <c r="F21" s="30">
        <f>F12+F20</f>
        <v>1385</v>
      </c>
      <c r="G21" s="30">
        <f>G12+G20</f>
        <v>44.510000000000005</v>
      </c>
      <c r="H21" s="30">
        <f>H12+H20</f>
        <v>46.290000000000006</v>
      </c>
      <c r="I21" s="30">
        <f>I12+I20</f>
        <v>194.67000000000002</v>
      </c>
      <c r="J21" s="30">
        <f>J12+J20</f>
        <v>1382.35</v>
      </c>
      <c r="K21" s="30"/>
    </row>
    <row r="22" spans="1:11" ht="25.5" x14ac:dyDescent="0.25">
      <c r="A22" s="12">
        <v>1</v>
      </c>
      <c r="B22" s="13">
        <v>2</v>
      </c>
      <c r="C22" s="20" t="s">
        <v>20</v>
      </c>
      <c r="D22" s="48" t="s">
        <v>21</v>
      </c>
      <c r="E22" s="37" t="s">
        <v>124</v>
      </c>
      <c r="F22" s="38">
        <v>155</v>
      </c>
      <c r="G22" s="51">
        <v>12.52</v>
      </c>
      <c r="H22" s="51">
        <v>13.87</v>
      </c>
      <c r="I22" s="51">
        <v>29.8</v>
      </c>
      <c r="J22" s="51">
        <v>331.6</v>
      </c>
      <c r="K22" s="39" t="s">
        <v>126</v>
      </c>
    </row>
    <row r="23" spans="1:11" ht="25.5" x14ac:dyDescent="0.25">
      <c r="A23" s="12"/>
      <c r="B23" s="13"/>
      <c r="C23" s="8"/>
      <c r="D23" s="49" t="s">
        <v>30</v>
      </c>
      <c r="E23" s="40" t="s">
        <v>52</v>
      </c>
      <c r="F23" s="41">
        <v>25</v>
      </c>
      <c r="G23" s="47">
        <v>2</v>
      </c>
      <c r="H23" s="47">
        <v>1.1599999999999999</v>
      </c>
      <c r="I23" s="47">
        <v>12.99</v>
      </c>
      <c r="J23" s="47">
        <v>68</v>
      </c>
      <c r="K23" s="42" t="s">
        <v>121</v>
      </c>
    </row>
    <row r="24" spans="1:11" ht="25.5" x14ac:dyDescent="0.25">
      <c r="A24" s="12"/>
      <c r="B24" s="13"/>
      <c r="C24" s="8"/>
      <c r="D24" s="50" t="s">
        <v>22</v>
      </c>
      <c r="E24" s="40" t="s">
        <v>127</v>
      </c>
      <c r="F24" s="41">
        <v>200</v>
      </c>
      <c r="G24" s="47">
        <v>1.3</v>
      </c>
      <c r="H24" s="47">
        <v>1.3</v>
      </c>
      <c r="I24" s="47">
        <v>22.4</v>
      </c>
      <c r="J24" s="47">
        <v>79.400000000000006</v>
      </c>
      <c r="K24" s="42" t="s">
        <v>128</v>
      </c>
    </row>
    <row r="25" spans="1:11" ht="25.5" x14ac:dyDescent="0.25">
      <c r="A25" s="12"/>
      <c r="B25" s="13"/>
      <c r="C25" s="8"/>
      <c r="D25" s="50" t="s">
        <v>23</v>
      </c>
      <c r="E25" s="40" t="s">
        <v>56</v>
      </c>
      <c r="F25" s="41">
        <v>100</v>
      </c>
      <c r="G25" s="47">
        <v>0.9</v>
      </c>
      <c r="H25" s="47">
        <v>0.2</v>
      </c>
      <c r="I25" s="47">
        <v>8.1</v>
      </c>
      <c r="J25" s="47">
        <v>43</v>
      </c>
      <c r="K25" s="42" t="s">
        <v>122</v>
      </c>
    </row>
    <row r="26" spans="1:11" ht="25.5" x14ac:dyDescent="0.25">
      <c r="A26" s="12"/>
      <c r="B26" s="13"/>
      <c r="C26" s="8"/>
      <c r="D26" s="49" t="s">
        <v>37</v>
      </c>
      <c r="E26" s="40" t="s">
        <v>55</v>
      </c>
      <c r="F26" s="41">
        <v>20</v>
      </c>
      <c r="G26" s="47">
        <v>2.44</v>
      </c>
      <c r="H26" s="47">
        <v>2.23</v>
      </c>
      <c r="I26" s="47">
        <v>9.8000000000000007</v>
      </c>
      <c r="J26" s="47">
        <v>62</v>
      </c>
      <c r="K26" s="42" t="s">
        <v>123</v>
      </c>
    </row>
    <row r="27" spans="1:11" ht="15" x14ac:dyDescent="0.25">
      <c r="A27" s="14"/>
      <c r="B27" s="15"/>
      <c r="C27" s="5"/>
      <c r="D27" s="16" t="s">
        <v>32</v>
      </c>
      <c r="E27" s="6"/>
      <c r="F27" s="17">
        <f>SUM(F22:F26)</f>
        <v>500</v>
      </c>
      <c r="G27" s="17">
        <f>SUM(G22:G26)</f>
        <v>19.16</v>
      </c>
      <c r="H27" s="17">
        <f>SUM(H22:H26)</f>
        <v>18.759999999999998</v>
      </c>
      <c r="I27" s="17">
        <f>SUM(I22:I26)</f>
        <v>83.089999999999989</v>
      </c>
      <c r="J27" s="52">
        <f>SUM(J22:J26)</f>
        <v>584</v>
      </c>
      <c r="K27" s="23"/>
    </row>
    <row r="28" spans="1:11" ht="25.5" x14ac:dyDescent="0.25">
      <c r="A28" s="11">
        <f>A22</f>
        <v>1</v>
      </c>
      <c r="B28" s="11">
        <f>B22</f>
        <v>2</v>
      </c>
      <c r="C28" s="7" t="s">
        <v>24</v>
      </c>
      <c r="D28" s="50" t="s">
        <v>25</v>
      </c>
      <c r="E28" s="40" t="s">
        <v>57</v>
      </c>
      <c r="F28" s="41">
        <v>60</v>
      </c>
      <c r="G28" s="47">
        <v>2.16</v>
      </c>
      <c r="H28" s="47">
        <v>6.12</v>
      </c>
      <c r="I28" s="47">
        <v>4.68</v>
      </c>
      <c r="J28" s="47">
        <v>82.2</v>
      </c>
      <c r="K28" s="42" t="s">
        <v>129</v>
      </c>
    </row>
    <row r="29" spans="1:11" ht="25.5" x14ac:dyDescent="0.25">
      <c r="A29" s="12"/>
      <c r="B29" s="13"/>
      <c r="C29" s="8"/>
      <c r="D29" s="50" t="s">
        <v>26</v>
      </c>
      <c r="E29" s="40" t="s">
        <v>58</v>
      </c>
      <c r="F29" s="41">
        <v>200</v>
      </c>
      <c r="G29" s="47">
        <v>4.5</v>
      </c>
      <c r="H29" s="47">
        <v>4.28</v>
      </c>
      <c r="I29" s="47">
        <v>23.18</v>
      </c>
      <c r="J29" s="47">
        <v>128.12</v>
      </c>
      <c r="K29" s="42" t="s">
        <v>130</v>
      </c>
    </row>
    <row r="30" spans="1:11" ht="25.5" x14ac:dyDescent="0.25">
      <c r="A30" s="12"/>
      <c r="B30" s="13"/>
      <c r="C30" s="8"/>
      <c r="D30" s="50" t="s">
        <v>27</v>
      </c>
      <c r="E30" s="40" t="s">
        <v>59</v>
      </c>
      <c r="F30" s="41">
        <v>240</v>
      </c>
      <c r="G30" s="47">
        <v>12.59</v>
      </c>
      <c r="H30" s="47">
        <v>12.24</v>
      </c>
      <c r="I30" s="47">
        <v>14.88</v>
      </c>
      <c r="J30" s="47">
        <v>280.2</v>
      </c>
      <c r="K30" s="42" t="s">
        <v>131</v>
      </c>
    </row>
    <row r="31" spans="1:11" ht="25.5" x14ac:dyDescent="0.25">
      <c r="A31" s="12"/>
      <c r="B31" s="13"/>
      <c r="C31" s="8"/>
      <c r="D31" s="50" t="s">
        <v>29</v>
      </c>
      <c r="E31" s="40" t="s">
        <v>60</v>
      </c>
      <c r="F31" s="41">
        <v>200</v>
      </c>
      <c r="G31" s="47">
        <v>0.5</v>
      </c>
      <c r="H31" s="47">
        <v>0.1</v>
      </c>
      <c r="I31" s="47">
        <v>23.4</v>
      </c>
      <c r="J31" s="47">
        <v>103</v>
      </c>
      <c r="K31" s="42" t="s">
        <v>132</v>
      </c>
    </row>
    <row r="32" spans="1:11" ht="25.5" x14ac:dyDescent="0.25">
      <c r="A32" s="12"/>
      <c r="B32" s="13"/>
      <c r="C32" s="8"/>
      <c r="D32" s="50" t="s">
        <v>30</v>
      </c>
      <c r="E32" s="40" t="s">
        <v>52</v>
      </c>
      <c r="F32" s="41">
        <v>50</v>
      </c>
      <c r="G32" s="47">
        <v>4</v>
      </c>
      <c r="H32" s="47">
        <v>2.3199999999999998</v>
      </c>
      <c r="I32" s="47">
        <v>25.98</v>
      </c>
      <c r="J32" s="47">
        <v>136</v>
      </c>
      <c r="K32" s="42" t="s">
        <v>133</v>
      </c>
    </row>
    <row r="33" spans="1:11" ht="25.5" x14ac:dyDescent="0.25">
      <c r="A33" s="12"/>
      <c r="B33" s="13"/>
      <c r="C33" s="8"/>
      <c r="D33" s="50" t="s">
        <v>31</v>
      </c>
      <c r="E33" s="40" t="s">
        <v>53</v>
      </c>
      <c r="F33" s="41">
        <v>40</v>
      </c>
      <c r="G33" s="47">
        <v>3.2</v>
      </c>
      <c r="H33" s="47">
        <v>1.7</v>
      </c>
      <c r="I33" s="47">
        <v>20.399999999999999</v>
      </c>
      <c r="J33" s="47">
        <v>92</v>
      </c>
      <c r="K33" s="42" t="s">
        <v>134</v>
      </c>
    </row>
    <row r="34" spans="1:11" ht="15" x14ac:dyDescent="0.25">
      <c r="A34" s="14"/>
      <c r="B34" s="15"/>
      <c r="C34" s="5"/>
      <c r="D34" s="16" t="s">
        <v>32</v>
      </c>
      <c r="E34" s="9"/>
      <c r="F34" s="17">
        <f>SUM(F28:F33)</f>
        <v>790</v>
      </c>
      <c r="G34" s="17">
        <f>SUM(G28:G33)</f>
        <v>26.95</v>
      </c>
      <c r="H34" s="17">
        <f>SUM(H28:H33)</f>
        <v>26.76</v>
      </c>
      <c r="I34" s="17">
        <f>SUM(I28:I33)</f>
        <v>112.52000000000001</v>
      </c>
      <c r="J34" s="17">
        <f>SUM(J28:J33)</f>
        <v>821.52</v>
      </c>
      <c r="K34" s="23"/>
    </row>
    <row r="35" spans="1:11" ht="15.75" customHeight="1" thickBot="1" x14ac:dyDescent="0.25">
      <c r="A35" s="31">
        <f>A22</f>
        <v>1</v>
      </c>
      <c r="B35" s="31">
        <f>B22</f>
        <v>2</v>
      </c>
      <c r="C35" s="57" t="s">
        <v>4</v>
      </c>
      <c r="D35" s="58"/>
      <c r="E35" s="29"/>
      <c r="F35" s="30">
        <f>F27+F34</f>
        <v>1290</v>
      </c>
      <c r="G35" s="30">
        <f>G27+G34</f>
        <v>46.11</v>
      </c>
      <c r="H35" s="30">
        <f>H27+H34</f>
        <v>45.519999999999996</v>
      </c>
      <c r="I35" s="30">
        <f>I27+I34</f>
        <v>195.61</v>
      </c>
      <c r="J35" s="30">
        <f>J27+J34</f>
        <v>1405.52</v>
      </c>
      <c r="K35" s="30"/>
    </row>
    <row r="36" spans="1:11" ht="25.5" x14ac:dyDescent="0.25">
      <c r="A36" s="18">
        <v>1</v>
      </c>
      <c r="B36" s="19">
        <v>3</v>
      </c>
      <c r="C36" s="20" t="s">
        <v>20</v>
      </c>
      <c r="D36" s="48" t="s">
        <v>21</v>
      </c>
      <c r="E36" s="40" t="s">
        <v>61</v>
      </c>
      <c r="F36" s="46">
        <v>180</v>
      </c>
      <c r="G36" s="47">
        <v>6.09</v>
      </c>
      <c r="H36" s="47">
        <v>8.9499999999999993</v>
      </c>
      <c r="I36" s="47">
        <v>20.56</v>
      </c>
      <c r="J36" s="47">
        <v>194.55</v>
      </c>
      <c r="K36" s="42" t="s">
        <v>135</v>
      </c>
    </row>
    <row r="37" spans="1:11" ht="25.5" x14ac:dyDescent="0.25">
      <c r="A37" s="21"/>
      <c r="B37" s="13"/>
      <c r="C37" s="8"/>
      <c r="D37" s="49" t="s">
        <v>35</v>
      </c>
      <c r="E37" s="40" t="s">
        <v>136</v>
      </c>
      <c r="F37" s="46">
        <v>45</v>
      </c>
      <c r="G37" s="47">
        <v>1.2</v>
      </c>
      <c r="H37" s="47">
        <v>0.88</v>
      </c>
      <c r="I37" s="47">
        <v>16.8</v>
      </c>
      <c r="J37" s="47">
        <v>114.16</v>
      </c>
      <c r="K37" s="42" t="s">
        <v>137</v>
      </c>
    </row>
    <row r="38" spans="1:11" ht="25.5" x14ac:dyDescent="0.25">
      <c r="A38" s="21"/>
      <c r="B38" s="13"/>
      <c r="C38" s="8"/>
      <c r="D38" s="50" t="s">
        <v>22</v>
      </c>
      <c r="E38" s="40" t="s">
        <v>62</v>
      </c>
      <c r="F38" s="46">
        <v>200</v>
      </c>
      <c r="G38" s="47">
        <v>2.97</v>
      </c>
      <c r="H38" s="47">
        <v>2.6</v>
      </c>
      <c r="I38" s="47">
        <v>15.9</v>
      </c>
      <c r="J38" s="47">
        <v>98.89</v>
      </c>
      <c r="K38" s="42" t="s">
        <v>138</v>
      </c>
    </row>
    <row r="39" spans="1:11" ht="25.5" x14ac:dyDescent="0.25">
      <c r="A39" s="21"/>
      <c r="B39" s="13"/>
      <c r="C39" s="8"/>
      <c r="D39" s="49" t="s">
        <v>38</v>
      </c>
      <c r="E39" s="40" t="s">
        <v>63</v>
      </c>
      <c r="F39" s="46">
        <v>150</v>
      </c>
      <c r="G39" s="47">
        <v>4.8</v>
      </c>
      <c r="H39" s="47">
        <v>3.75</v>
      </c>
      <c r="I39" s="47">
        <v>19.05</v>
      </c>
      <c r="J39" s="47">
        <v>126.75</v>
      </c>
      <c r="K39" s="42" t="s">
        <v>139</v>
      </c>
    </row>
    <row r="40" spans="1:11" ht="25.5" x14ac:dyDescent="0.25">
      <c r="A40" s="21"/>
      <c r="B40" s="13"/>
      <c r="C40" s="8"/>
      <c r="D40" s="50" t="s">
        <v>23</v>
      </c>
      <c r="E40" s="40" t="s">
        <v>64</v>
      </c>
      <c r="F40" s="46">
        <v>100</v>
      </c>
      <c r="G40" s="47">
        <v>0.4</v>
      </c>
      <c r="H40" s="47">
        <v>0.4</v>
      </c>
      <c r="I40" s="47">
        <v>9.8000000000000007</v>
      </c>
      <c r="J40" s="47">
        <v>44.4</v>
      </c>
      <c r="K40" s="42" t="s">
        <v>140</v>
      </c>
    </row>
    <row r="41" spans="1:11" ht="15" x14ac:dyDescent="0.25">
      <c r="A41" s="22"/>
      <c r="B41" s="15"/>
      <c r="C41" s="5"/>
      <c r="D41" s="16" t="s">
        <v>32</v>
      </c>
      <c r="E41" s="6"/>
      <c r="F41" s="53">
        <f>SUM(F36:F40)</f>
        <v>675</v>
      </c>
      <c r="G41" s="52">
        <f>SUM(G36:G40)</f>
        <v>15.459999999999999</v>
      </c>
      <c r="H41" s="52">
        <f>SUM(H36:H40)</f>
        <v>16.579999999999998</v>
      </c>
      <c r="I41" s="52">
        <f>SUM(I36:I40)</f>
        <v>82.11</v>
      </c>
      <c r="J41" s="52">
        <f>SUM(J36:J40)</f>
        <v>578.75</v>
      </c>
      <c r="K41" s="23"/>
    </row>
    <row r="42" spans="1:11" ht="25.5" x14ac:dyDescent="0.25">
      <c r="A42" s="24">
        <f>A36</f>
        <v>1</v>
      </c>
      <c r="B42" s="11">
        <f>B36</f>
        <v>3</v>
      </c>
      <c r="C42" s="7" t="s">
        <v>24</v>
      </c>
      <c r="D42" s="50" t="s">
        <v>25</v>
      </c>
      <c r="E42" s="40" t="s">
        <v>65</v>
      </c>
      <c r="F42" s="46">
        <v>60</v>
      </c>
      <c r="G42" s="47">
        <v>0.86</v>
      </c>
      <c r="H42" s="47">
        <v>3.66</v>
      </c>
      <c r="I42" s="47">
        <v>4.01</v>
      </c>
      <c r="J42" s="47">
        <v>52.44</v>
      </c>
      <c r="K42" s="42" t="s">
        <v>141</v>
      </c>
    </row>
    <row r="43" spans="1:11" ht="25.5" x14ac:dyDescent="0.25">
      <c r="A43" s="21"/>
      <c r="B43" s="13"/>
      <c r="C43" s="8"/>
      <c r="D43" s="50" t="s">
        <v>26</v>
      </c>
      <c r="E43" s="40" t="s">
        <v>66</v>
      </c>
      <c r="F43" s="46">
        <v>200</v>
      </c>
      <c r="G43" s="47">
        <v>3.35</v>
      </c>
      <c r="H43" s="47">
        <v>7.54</v>
      </c>
      <c r="I43" s="47">
        <v>10.18</v>
      </c>
      <c r="J43" s="47">
        <v>115.9</v>
      </c>
      <c r="K43" s="42" t="s">
        <v>202</v>
      </c>
    </row>
    <row r="44" spans="1:11" ht="25.5" x14ac:dyDescent="0.25">
      <c r="A44" s="21"/>
      <c r="B44" s="13"/>
      <c r="C44" s="8"/>
      <c r="D44" s="50" t="s">
        <v>27</v>
      </c>
      <c r="E44" s="40" t="s">
        <v>67</v>
      </c>
      <c r="F44" s="46">
        <v>90</v>
      </c>
      <c r="G44" s="47">
        <v>12.1</v>
      </c>
      <c r="H44" s="47">
        <v>6.6</v>
      </c>
      <c r="I44" s="47">
        <v>10.1</v>
      </c>
      <c r="J44" s="47">
        <v>163</v>
      </c>
      <c r="K44" s="42" t="s">
        <v>142</v>
      </c>
    </row>
    <row r="45" spans="1:11" ht="26.25" thickBot="1" x14ac:dyDescent="0.3">
      <c r="A45" s="21"/>
      <c r="B45" s="13"/>
      <c r="C45" s="8"/>
      <c r="D45" s="50" t="s">
        <v>28</v>
      </c>
      <c r="E45" s="40" t="s">
        <v>68</v>
      </c>
      <c r="F45" s="46">
        <v>150</v>
      </c>
      <c r="G45" s="47">
        <v>3.1</v>
      </c>
      <c r="H45" s="47">
        <v>5.4</v>
      </c>
      <c r="I45" s="47">
        <v>20.3</v>
      </c>
      <c r="J45" s="47">
        <v>141</v>
      </c>
      <c r="K45" s="42" t="s">
        <v>143</v>
      </c>
    </row>
    <row r="46" spans="1:11" ht="25.5" x14ac:dyDescent="0.25">
      <c r="A46" s="21"/>
      <c r="B46" s="13"/>
      <c r="C46" s="8"/>
      <c r="D46" s="50" t="s">
        <v>29</v>
      </c>
      <c r="E46" s="40" t="s">
        <v>69</v>
      </c>
      <c r="F46" s="46">
        <v>200</v>
      </c>
      <c r="G46" s="47">
        <v>0.2</v>
      </c>
      <c r="H46" s="47">
        <v>0</v>
      </c>
      <c r="I46" s="47">
        <v>25.7</v>
      </c>
      <c r="J46" s="47">
        <v>105</v>
      </c>
      <c r="K46" s="39" t="s">
        <v>70</v>
      </c>
    </row>
    <row r="47" spans="1:11" ht="25.5" x14ac:dyDescent="0.25">
      <c r="A47" s="21"/>
      <c r="B47" s="13"/>
      <c r="C47" s="8"/>
      <c r="D47" s="50" t="s">
        <v>30</v>
      </c>
      <c r="E47" s="40" t="s">
        <v>52</v>
      </c>
      <c r="F47" s="46">
        <v>50</v>
      </c>
      <c r="G47" s="47">
        <v>4</v>
      </c>
      <c r="H47" s="47">
        <v>2.3199999999999998</v>
      </c>
      <c r="I47" s="47">
        <v>25.98</v>
      </c>
      <c r="J47" s="47">
        <v>136</v>
      </c>
      <c r="K47" s="42" t="s">
        <v>144</v>
      </c>
    </row>
    <row r="48" spans="1:11" ht="25.5" x14ac:dyDescent="0.25">
      <c r="A48" s="21"/>
      <c r="B48" s="13"/>
      <c r="C48" s="8"/>
      <c r="D48" s="50" t="s">
        <v>31</v>
      </c>
      <c r="E48" s="40" t="s">
        <v>53</v>
      </c>
      <c r="F48" s="46">
        <v>40</v>
      </c>
      <c r="G48" s="47">
        <v>3.2</v>
      </c>
      <c r="H48" s="47">
        <v>1.7</v>
      </c>
      <c r="I48" s="47">
        <v>20.399999999999999</v>
      </c>
      <c r="J48" s="47">
        <v>92</v>
      </c>
      <c r="K48" s="42" t="s">
        <v>119</v>
      </c>
    </row>
    <row r="49" spans="1:11" ht="15" x14ac:dyDescent="0.25">
      <c r="A49" s="22"/>
      <c r="B49" s="15"/>
      <c r="C49" s="5"/>
      <c r="D49" s="16" t="s">
        <v>32</v>
      </c>
      <c r="E49" s="9"/>
      <c r="F49" s="17">
        <f>SUM(F42:F48)</f>
        <v>790</v>
      </c>
      <c r="G49" s="17">
        <f>SUM(G42:G48)</f>
        <v>26.81</v>
      </c>
      <c r="H49" s="17">
        <f>SUM(H42:H48)</f>
        <v>27.219999999999995</v>
      </c>
      <c r="I49" s="17">
        <f>SUM(I42:I48)</f>
        <v>116.67000000000002</v>
      </c>
      <c r="J49" s="17">
        <f>SUM(J42:J48)</f>
        <v>805.34</v>
      </c>
      <c r="K49" s="23"/>
    </row>
    <row r="50" spans="1:11" ht="15.75" customHeight="1" thickBot="1" x14ac:dyDescent="0.25">
      <c r="A50" s="27">
        <f>A36</f>
        <v>1</v>
      </c>
      <c r="B50" s="28">
        <f>B36</f>
        <v>3</v>
      </c>
      <c r="C50" s="57" t="s">
        <v>4</v>
      </c>
      <c r="D50" s="58"/>
      <c r="E50" s="29"/>
      <c r="F50" s="30">
        <f>F41+F49</f>
        <v>1465</v>
      </c>
      <c r="G50" s="54">
        <f>G41+G49</f>
        <v>42.269999999999996</v>
      </c>
      <c r="H50" s="54">
        <f>H41+H49</f>
        <v>43.8</v>
      </c>
      <c r="I50" s="54">
        <f>I41+I49</f>
        <v>198.78000000000003</v>
      </c>
      <c r="J50" s="54">
        <f>J41+J49</f>
        <v>1384.0900000000001</v>
      </c>
      <c r="K50" s="30"/>
    </row>
    <row r="51" spans="1:11" ht="25.5" x14ac:dyDescent="0.25">
      <c r="A51" s="18">
        <v>1</v>
      </c>
      <c r="B51" s="19">
        <v>4</v>
      </c>
      <c r="C51" s="20" t="s">
        <v>20</v>
      </c>
      <c r="D51" s="48" t="s">
        <v>21</v>
      </c>
      <c r="E51" s="37" t="s">
        <v>71</v>
      </c>
      <c r="F51" s="38">
        <v>150</v>
      </c>
      <c r="G51" s="51">
        <v>14.45</v>
      </c>
      <c r="H51" s="51">
        <v>15.87</v>
      </c>
      <c r="I51" s="51">
        <v>8.73</v>
      </c>
      <c r="J51" s="51">
        <v>263.64</v>
      </c>
      <c r="K51" s="42" t="s">
        <v>145</v>
      </c>
    </row>
    <row r="52" spans="1:11" ht="25.5" x14ac:dyDescent="0.25">
      <c r="A52" s="21"/>
      <c r="B52" s="13"/>
      <c r="C52" s="8"/>
      <c r="D52" s="49" t="s">
        <v>30</v>
      </c>
      <c r="E52" s="40" t="s">
        <v>52</v>
      </c>
      <c r="F52" s="41">
        <v>25</v>
      </c>
      <c r="G52" s="47">
        <v>2</v>
      </c>
      <c r="H52" s="47">
        <v>1.1599999999999999</v>
      </c>
      <c r="I52" s="47">
        <v>12.99</v>
      </c>
      <c r="J52" s="47">
        <v>68</v>
      </c>
      <c r="K52" s="42" t="s">
        <v>114</v>
      </c>
    </row>
    <row r="53" spans="1:11" ht="25.5" x14ac:dyDescent="0.25">
      <c r="A53" s="21"/>
      <c r="B53" s="13"/>
      <c r="C53" s="8"/>
      <c r="D53" s="50" t="s">
        <v>22</v>
      </c>
      <c r="E53" s="40" t="s">
        <v>54</v>
      </c>
      <c r="F53" s="41">
        <v>200</v>
      </c>
      <c r="G53" s="47">
        <v>0.25</v>
      </c>
      <c r="H53" s="47">
        <v>0.06</v>
      </c>
      <c r="I53" s="47">
        <v>15.56</v>
      </c>
      <c r="J53" s="47">
        <v>62.12</v>
      </c>
      <c r="K53" s="42" t="s">
        <v>128</v>
      </c>
    </row>
    <row r="54" spans="1:11" ht="25.5" x14ac:dyDescent="0.25">
      <c r="A54" s="21"/>
      <c r="B54" s="13"/>
      <c r="C54" s="8"/>
      <c r="D54" s="55" t="s">
        <v>23</v>
      </c>
      <c r="E54" s="40" t="s">
        <v>72</v>
      </c>
      <c r="F54" s="41">
        <v>100</v>
      </c>
      <c r="G54" s="47">
        <v>0.4</v>
      </c>
      <c r="H54" s="47">
        <v>0.3</v>
      </c>
      <c r="I54" s="47">
        <v>10.3</v>
      </c>
      <c r="J54" s="47">
        <v>47</v>
      </c>
      <c r="K54" s="42" t="s">
        <v>146</v>
      </c>
    </row>
    <row r="55" spans="1:11" ht="25.5" x14ac:dyDescent="0.25">
      <c r="A55" s="21"/>
      <c r="B55" s="13"/>
      <c r="C55" s="8"/>
      <c r="D55" s="49" t="s">
        <v>37</v>
      </c>
      <c r="E55" s="40" t="s">
        <v>73</v>
      </c>
      <c r="F55" s="41">
        <v>35</v>
      </c>
      <c r="G55" s="47">
        <v>0.63</v>
      </c>
      <c r="H55" s="47">
        <v>0.1</v>
      </c>
      <c r="I55" s="47">
        <v>23.2</v>
      </c>
      <c r="J55" s="47">
        <v>101.6</v>
      </c>
      <c r="K55" s="42" t="s">
        <v>147</v>
      </c>
    </row>
    <row r="56" spans="1:11" ht="15" x14ac:dyDescent="0.25">
      <c r="A56" s="22"/>
      <c r="B56" s="15"/>
      <c r="C56" s="5"/>
      <c r="D56" s="16" t="s">
        <v>32</v>
      </c>
      <c r="E56" s="6"/>
      <c r="F56" s="17">
        <f>SUM(F51:F55)</f>
        <v>510</v>
      </c>
      <c r="G56" s="17">
        <f t="shared" ref="G56:J56" si="0">SUM(G51:G55)</f>
        <v>17.729999999999997</v>
      </c>
      <c r="H56" s="17">
        <f t="shared" si="0"/>
        <v>17.489999999999998</v>
      </c>
      <c r="I56" s="17">
        <f t="shared" si="0"/>
        <v>70.78</v>
      </c>
      <c r="J56" s="17">
        <f t="shared" si="0"/>
        <v>542.36</v>
      </c>
      <c r="K56" s="23"/>
    </row>
    <row r="57" spans="1:11" ht="25.5" x14ac:dyDescent="0.25">
      <c r="A57" s="24">
        <f>A51</f>
        <v>1</v>
      </c>
      <c r="B57" s="11">
        <f>B51</f>
        <v>4</v>
      </c>
      <c r="C57" s="7" t="s">
        <v>24</v>
      </c>
      <c r="D57" s="50" t="s">
        <v>25</v>
      </c>
      <c r="E57" s="40" t="s">
        <v>74</v>
      </c>
      <c r="F57" s="41">
        <v>60</v>
      </c>
      <c r="G57" s="47">
        <v>0.96</v>
      </c>
      <c r="H57" s="47">
        <v>3.06</v>
      </c>
      <c r="I57" s="47">
        <v>4.1399999999999997</v>
      </c>
      <c r="J57" s="47">
        <v>48</v>
      </c>
      <c r="K57" s="42" t="s">
        <v>148</v>
      </c>
    </row>
    <row r="58" spans="1:11" ht="25.5" x14ac:dyDescent="0.25">
      <c r="A58" s="21"/>
      <c r="B58" s="13"/>
      <c r="C58" s="8"/>
      <c r="D58" s="50" t="s">
        <v>26</v>
      </c>
      <c r="E58" s="40" t="s">
        <v>75</v>
      </c>
      <c r="F58" s="41">
        <v>200</v>
      </c>
      <c r="G58" s="47">
        <v>4.12</v>
      </c>
      <c r="H58" s="47">
        <v>2.6</v>
      </c>
      <c r="I58" s="47">
        <v>16.12</v>
      </c>
      <c r="J58" s="47">
        <v>114.7</v>
      </c>
      <c r="K58" s="42" t="s">
        <v>149</v>
      </c>
    </row>
    <row r="59" spans="1:11" ht="25.5" x14ac:dyDescent="0.25">
      <c r="A59" s="21"/>
      <c r="B59" s="13"/>
      <c r="C59" s="8"/>
      <c r="D59" s="50" t="s">
        <v>27</v>
      </c>
      <c r="E59" s="40" t="s">
        <v>76</v>
      </c>
      <c r="F59" s="41">
        <v>90</v>
      </c>
      <c r="G59" s="47">
        <v>10.1</v>
      </c>
      <c r="H59" s="47">
        <v>11.02</v>
      </c>
      <c r="I59" s="47">
        <v>10.62</v>
      </c>
      <c r="J59" s="47">
        <v>217.4</v>
      </c>
      <c r="K59" s="42" t="s">
        <v>150</v>
      </c>
    </row>
    <row r="60" spans="1:11" ht="25.5" x14ac:dyDescent="0.25">
      <c r="A60" s="21"/>
      <c r="B60" s="13"/>
      <c r="C60" s="8"/>
      <c r="D60" s="50" t="s">
        <v>28</v>
      </c>
      <c r="E60" s="40" t="s">
        <v>77</v>
      </c>
      <c r="F60" s="41">
        <v>150</v>
      </c>
      <c r="G60" s="47">
        <v>3.5</v>
      </c>
      <c r="H60" s="47">
        <v>6.7</v>
      </c>
      <c r="I60" s="47">
        <v>11.5</v>
      </c>
      <c r="J60" s="47">
        <v>119</v>
      </c>
      <c r="K60" s="42" t="s">
        <v>78</v>
      </c>
    </row>
    <row r="61" spans="1:11" ht="25.5" x14ac:dyDescent="0.25">
      <c r="A61" s="21"/>
      <c r="B61" s="13"/>
      <c r="C61" s="8"/>
      <c r="D61" s="50" t="s">
        <v>29</v>
      </c>
      <c r="E61" s="40" t="s">
        <v>51</v>
      </c>
      <c r="F61" s="41">
        <v>200</v>
      </c>
      <c r="G61" s="47">
        <v>1</v>
      </c>
      <c r="H61" s="47">
        <v>0.2</v>
      </c>
      <c r="I61" s="47">
        <v>15</v>
      </c>
      <c r="J61" s="47">
        <v>76</v>
      </c>
      <c r="K61" s="42" t="s">
        <v>151</v>
      </c>
    </row>
    <row r="62" spans="1:11" ht="25.5" x14ac:dyDescent="0.25">
      <c r="A62" s="21"/>
      <c r="B62" s="13"/>
      <c r="C62" s="8"/>
      <c r="D62" s="50" t="s">
        <v>30</v>
      </c>
      <c r="E62" s="40" t="s">
        <v>52</v>
      </c>
      <c r="F62" s="41">
        <v>50</v>
      </c>
      <c r="G62" s="47">
        <v>4</v>
      </c>
      <c r="H62" s="47">
        <v>2.3199999999999998</v>
      </c>
      <c r="I62" s="47">
        <v>25.98</v>
      </c>
      <c r="J62" s="47">
        <v>136</v>
      </c>
      <c r="K62" s="42" t="s">
        <v>144</v>
      </c>
    </row>
    <row r="63" spans="1:11" ht="25.5" x14ac:dyDescent="0.25">
      <c r="A63" s="21"/>
      <c r="B63" s="13"/>
      <c r="C63" s="8"/>
      <c r="D63" s="50" t="s">
        <v>31</v>
      </c>
      <c r="E63" s="40" t="s">
        <v>53</v>
      </c>
      <c r="F63" s="41">
        <v>40</v>
      </c>
      <c r="G63" s="47">
        <v>3.2</v>
      </c>
      <c r="H63" s="47">
        <v>1.7</v>
      </c>
      <c r="I63" s="47">
        <v>20.399999999999999</v>
      </c>
      <c r="J63" s="47">
        <v>92</v>
      </c>
      <c r="K63" s="42" t="s">
        <v>152</v>
      </c>
    </row>
    <row r="64" spans="1:11" ht="15" x14ac:dyDescent="0.25">
      <c r="A64" s="22"/>
      <c r="B64" s="15"/>
      <c r="C64" s="5"/>
      <c r="D64" s="16" t="s">
        <v>32</v>
      </c>
      <c r="E64" s="9"/>
      <c r="F64" s="17">
        <f>SUM(F57:F63)</f>
        <v>790</v>
      </c>
      <c r="G64" s="52">
        <f t="shared" ref="G64:J64" si="1">SUM(G57:G63)</f>
        <v>26.88</v>
      </c>
      <c r="H64" s="52">
        <f t="shared" si="1"/>
        <v>27.599999999999998</v>
      </c>
      <c r="I64" s="52">
        <f t="shared" si="1"/>
        <v>103.75999999999999</v>
      </c>
      <c r="J64" s="52">
        <f t="shared" si="1"/>
        <v>803.1</v>
      </c>
      <c r="K64" s="23"/>
    </row>
    <row r="65" spans="1:11" ht="15.75" customHeight="1" thickBot="1" x14ac:dyDescent="0.25">
      <c r="A65" s="27">
        <f>A51</f>
        <v>1</v>
      </c>
      <c r="B65" s="28">
        <f>B51</f>
        <v>4</v>
      </c>
      <c r="C65" s="57" t="s">
        <v>4</v>
      </c>
      <c r="D65" s="58"/>
      <c r="E65" s="29"/>
      <c r="F65" s="30">
        <f>F56+F64</f>
        <v>1300</v>
      </c>
      <c r="G65" s="30">
        <f>G56+G64</f>
        <v>44.61</v>
      </c>
      <c r="H65" s="30">
        <f>H56+H64</f>
        <v>45.089999999999996</v>
      </c>
      <c r="I65" s="30">
        <f>I56+I64</f>
        <v>174.54</v>
      </c>
      <c r="J65" s="30">
        <f>J56+J64</f>
        <v>1345.46</v>
      </c>
      <c r="K65" s="30"/>
    </row>
    <row r="66" spans="1:11" ht="25.5" x14ac:dyDescent="0.25">
      <c r="A66" s="18">
        <v>1</v>
      </c>
      <c r="B66" s="19">
        <v>5</v>
      </c>
      <c r="C66" s="20" t="s">
        <v>20</v>
      </c>
      <c r="D66" s="48" t="s">
        <v>21</v>
      </c>
      <c r="E66" s="37" t="s">
        <v>80</v>
      </c>
      <c r="F66" s="38">
        <v>180</v>
      </c>
      <c r="G66" s="51">
        <v>7.39</v>
      </c>
      <c r="H66" s="51">
        <v>10.74</v>
      </c>
      <c r="I66" s="51">
        <v>35.4</v>
      </c>
      <c r="J66" s="51">
        <v>292.16000000000003</v>
      </c>
      <c r="K66" s="39" t="s">
        <v>153</v>
      </c>
    </row>
    <row r="67" spans="1:11" ht="25.5" x14ac:dyDescent="0.25">
      <c r="A67" s="21"/>
      <c r="B67" s="13"/>
      <c r="C67" s="8"/>
      <c r="D67" s="49" t="s">
        <v>35</v>
      </c>
      <c r="E67" s="40" t="s">
        <v>79</v>
      </c>
      <c r="F67" s="41">
        <v>15</v>
      </c>
      <c r="G67" s="47">
        <v>3.45</v>
      </c>
      <c r="H67" s="47">
        <v>4.45</v>
      </c>
      <c r="I67" s="47">
        <v>0</v>
      </c>
      <c r="J67" s="47">
        <v>54.5</v>
      </c>
      <c r="K67" s="42" t="s">
        <v>113</v>
      </c>
    </row>
    <row r="68" spans="1:11" ht="25.5" x14ac:dyDescent="0.25">
      <c r="A68" s="21"/>
      <c r="B68" s="13"/>
      <c r="C68" s="8"/>
      <c r="D68" s="50" t="s">
        <v>22</v>
      </c>
      <c r="E68" s="40" t="s">
        <v>81</v>
      </c>
      <c r="F68" s="41">
        <v>200</v>
      </c>
      <c r="G68" s="47">
        <v>0.25</v>
      </c>
      <c r="H68" s="47">
        <v>0.08</v>
      </c>
      <c r="I68" s="47">
        <v>8.1</v>
      </c>
      <c r="J68" s="47">
        <v>34</v>
      </c>
      <c r="K68" s="42" t="s">
        <v>82</v>
      </c>
    </row>
    <row r="69" spans="1:11" ht="25.5" x14ac:dyDescent="0.25">
      <c r="A69" s="21"/>
      <c r="B69" s="13"/>
      <c r="C69" s="8"/>
      <c r="D69" s="50" t="s">
        <v>23</v>
      </c>
      <c r="E69" s="40" t="s">
        <v>43</v>
      </c>
      <c r="F69" s="41">
        <v>100</v>
      </c>
      <c r="G69" s="47">
        <v>0.8</v>
      </c>
      <c r="H69" s="47">
        <v>0.1</v>
      </c>
      <c r="I69" s="47">
        <v>7.5</v>
      </c>
      <c r="J69" s="47">
        <v>38</v>
      </c>
      <c r="K69" s="45" t="s">
        <v>154</v>
      </c>
    </row>
    <row r="70" spans="1:11" ht="25.5" x14ac:dyDescent="0.25">
      <c r="A70" s="21"/>
      <c r="B70" s="13"/>
      <c r="C70" s="8"/>
      <c r="D70" s="49" t="s">
        <v>37</v>
      </c>
      <c r="E70" s="40" t="s">
        <v>55</v>
      </c>
      <c r="F70" s="41">
        <v>20</v>
      </c>
      <c r="G70" s="47">
        <v>2.44</v>
      </c>
      <c r="H70" s="47">
        <v>2.23</v>
      </c>
      <c r="I70" s="47">
        <v>9.8000000000000007</v>
      </c>
      <c r="J70" s="47">
        <v>62</v>
      </c>
      <c r="K70" s="45" t="s">
        <v>155</v>
      </c>
    </row>
    <row r="71" spans="1:11" ht="25.5" x14ac:dyDescent="0.25">
      <c r="A71" s="21"/>
      <c r="B71" s="13"/>
      <c r="C71" s="8"/>
      <c r="D71" s="50" t="s">
        <v>30</v>
      </c>
      <c r="E71" s="40" t="s">
        <v>52</v>
      </c>
      <c r="F71" s="41">
        <v>25</v>
      </c>
      <c r="G71" s="47">
        <v>2</v>
      </c>
      <c r="H71" s="47">
        <v>1.1599999999999999</v>
      </c>
      <c r="I71" s="47">
        <v>12.99</v>
      </c>
      <c r="J71" s="47">
        <v>68</v>
      </c>
      <c r="K71" s="45" t="s">
        <v>121</v>
      </c>
    </row>
    <row r="72" spans="1:11" ht="15" x14ac:dyDescent="0.25">
      <c r="A72" s="22"/>
      <c r="B72" s="15"/>
      <c r="C72" s="5"/>
      <c r="D72" s="16" t="s">
        <v>32</v>
      </c>
      <c r="E72" s="6"/>
      <c r="F72" s="17">
        <f>SUM(F66:F71)</f>
        <v>540</v>
      </c>
      <c r="G72" s="17">
        <f t="shared" ref="G72" si="2">SUM(G66:G71)</f>
        <v>16.329999999999998</v>
      </c>
      <c r="H72" s="17">
        <f t="shared" ref="H72" si="3">SUM(H66:H71)</f>
        <v>18.760000000000002</v>
      </c>
      <c r="I72" s="17">
        <f t="shared" ref="I72" si="4">SUM(I66:I71)</f>
        <v>73.789999999999992</v>
      </c>
      <c r="J72" s="17">
        <f t="shared" ref="J72" si="5">SUM(J66:J71)</f>
        <v>548.66000000000008</v>
      </c>
      <c r="K72" s="23"/>
    </row>
    <row r="73" spans="1:11" ht="25.5" x14ac:dyDescent="0.25">
      <c r="A73" s="24">
        <f>A66</f>
        <v>1</v>
      </c>
      <c r="B73" s="11">
        <f>B66</f>
        <v>5</v>
      </c>
      <c r="C73" s="7" t="s">
        <v>24</v>
      </c>
      <c r="D73" s="50" t="s">
        <v>25</v>
      </c>
      <c r="E73" s="40" t="s">
        <v>83</v>
      </c>
      <c r="F73" s="41">
        <v>60</v>
      </c>
      <c r="G73" s="47">
        <v>0.96</v>
      </c>
      <c r="H73" s="47">
        <v>3.06</v>
      </c>
      <c r="I73" s="47">
        <v>4.62</v>
      </c>
      <c r="J73" s="47">
        <v>49.8</v>
      </c>
      <c r="K73" s="42" t="s">
        <v>156</v>
      </c>
    </row>
    <row r="74" spans="1:11" ht="25.5" x14ac:dyDescent="0.25">
      <c r="A74" s="21"/>
      <c r="B74" s="13"/>
      <c r="C74" s="8"/>
      <c r="D74" s="50" t="s">
        <v>26</v>
      </c>
      <c r="E74" s="40" t="s">
        <v>87</v>
      </c>
      <c r="F74" s="41">
        <v>200</v>
      </c>
      <c r="G74" s="47">
        <v>4.0999999999999996</v>
      </c>
      <c r="H74" s="47">
        <v>2.86</v>
      </c>
      <c r="I74" s="47">
        <v>13.58</v>
      </c>
      <c r="J74" s="47">
        <v>95.06</v>
      </c>
      <c r="K74" s="42" t="s">
        <v>157</v>
      </c>
    </row>
    <row r="75" spans="1:11" ht="25.5" x14ac:dyDescent="0.25">
      <c r="A75" s="21"/>
      <c r="B75" s="13"/>
      <c r="C75" s="8"/>
      <c r="D75" s="50" t="s">
        <v>27</v>
      </c>
      <c r="E75" s="40" t="s">
        <v>84</v>
      </c>
      <c r="F75" s="41">
        <v>90</v>
      </c>
      <c r="G75" s="47">
        <v>10.119999999999999</v>
      </c>
      <c r="H75" s="47">
        <v>7.25</v>
      </c>
      <c r="I75" s="47">
        <v>3.55</v>
      </c>
      <c r="J75" s="47">
        <v>141.02000000000001</v>
      </c>
      <c r="K75" s="42" t="s">
        <v>158</v>
      </c>
    </row>
    <row r="76" spans="1:11" ht="25.5" x14ac:dyDescent="0.25">
      <c r="A76" s="21"/>
      <c r="B76" s="13"/>
      <c r="C76" s="8"/>
      <c r="D76" s="50" t="s">
        <v>28</v>
      </c>
      <c r="E76" s="40" t="s">
        <v>85</v>
      </c>
      <c r="F76" s="41">
        <v>150</v>
      </c>
      <c r="G76" s="47">
        <v>3.7</v>
      </c>
      <c r="H76" s="47">
        <v>6.3</v>
      </c>
      <c r="I76" s="47">
        <v>23.18</v>
      </c>
      <c r="J76" s="47">
        <v>203</v>
      </c>
      <c r="K76" s="42" t="s">
        <v>159</v>
      </c>
    </row>
    <row r="77" spans="1:11" ht="25.5" x14ac:dyDescent="0.25">
      <c r="A77" s="21"/>
      <c r="B77" s="13"/>
      <c r="C77" s="8"/>
      <c r="D77" s="50" t="s">
        <v>29</v>
      </c>
      <c r="E77" s="40" t="s">
        <v>86</v>
      </c>
      <c r="F77" s="41">
        <v>200</v>
      </c>
      <c r="G77" s="47">
        <v>0.28000000000000003</v>
      </c>
      <c r="H77" s="47">
        <v>0.11</v>
      </c>
      <c r="I77" s="47">
        <v>25.87</v>
      </c>
      <c r="J77" s="47">
        <v>105.62</v>
      </c>
      <c r="K77" s="42" t="s">
        <v>160</v>
      </c>
    </row>
    <row r="78" spans="1:11" ht="25.5" x14ac:dyDescent="0.25">
      <c r="A78" s="21"/>
      <c r="B78" s="13"/>
      <c r="C78" s="8"/>
      <c r="D78" s="50" t="s">
        <v>30</v>
      </c>
      <c r="E78" s="40" t="s">
        <v>52</v>
      </c>
      <c r="F78" s="41">
        <v>50</v>
      </c>
      <c r="G78" s="47">
        <v>4</v>
      </c>
      <c r="H78" s="47">
        <v>2.3199999999999998</v>
      </c>
      <c r="I78" s="47">
        <v>25.98</v>
      </c>
      <c r="J78" s="47">
        <v>136</v>
      </c>
      <c r="K78" s="42" t="s">
        <v>133</v>
      </c>
    </row>
    <row r="79" spans="1:11" ht="25.5" x14ac:dyDescent="0.25">
      <c r="A79" s="21"/>
      <c r="B79" s="13"/>
      <c r="C79" s="8"/>
      <c r="D79" s="50" t="s">
        <v>31</v>
      </c>
      <c r="E79" s="40" t="s">
        <v>53</v>
      </c>
      <c r="F79" s="41">
        <v>40</v>
      </c>
      <c r="G79" s="47">
        <v>3.2</v>
      </c>
      <c r="H79" s="47">
        <v>1.7</v>
      </c>
      <c r="I79" s="47">
        <v>20.399999999999999</v>
      </c>
      <c r="J79" s="47">
        <v>92</v>
      </c>
      <c r="K79" s="42" t="s">
        <v>119</v>
      </c>
    </row>
    <row r="80" spans="1:11" ht="15" x14ac:dyDescent="0.25">
      <c r="A80" s="22"/>
      <c r="B80" s="15"/>
      <c r="C80" s="5"/>
      <c r="D80" s="16" t="s">
        <v>32</v>
      </c>
      <c r="E80" s="9"/>
      <c r="F80" s="17">
        <f>SUM(F73:F79)</f>
        <v>790</v>
      </c>
      <c r="G80" s="52">
        <f>SUM(G73:G79)</f>
        <v>26.36</v>
      </c>
      <c r="H80" s="52">
        <f>SUM(H73:H79)</f>
        <v>23.599999999999998</v>
      </c>
      <c r="I80" s="52">
        <f>SUM(I73:I79)</f>
        <v>117.18</v>
      </c>
      <c r="J80" s="52">
        <f>SUM(J73:J79)</f>
        <v>822.5</v>
      </c>
      <c r="K80" s="23"/>
    </row>
    <row r="81" spans="1:11" ht="15.75" customHeight="1" thickBot="1" x14ac:dyDescent="0.25">
      <c r="A81" s="27">
        <f>A66</f>
        <v>1</v>
      </c>
      <c r="B81" s="28">
        <f>B66</f>
        <v>5</v>
      </c>
      <c r="C81" s="57" t="s">
        <v>4</v>
      </c>
      <c r="D81" s="58"/>
      <c r="E81" s="29"/>
      <c r="F81" s="30">
        <f>F72+F80</f>
        <v>1330</v>
      </c>
      <c r="G81" s="54">
        <f>G72+G80</f>
        <v>42.69</v>
      </c>
      <c r="H81" s="54">
        <f>H72+H80</f>
        <v>42.36</v>
      </c>
      <c r="I81" s="54">
        <f>I72+I80</f>
        <v>190.97</v>
      </c>
      <c r="J81" s="54">
        <f>J72+J80</f>
        <v>1371.16</v>
      </c>
      <c r="K81" s="30"/>
    </row>
    <row r="82" spans="1:11" ht="25.5" x14ac:dyDescent="0.25">
      <c r="A82" s="18">
        <v>2</v>
      </c>
      <c r="B82" s="19">
        <v>1</v>
      </c>
      <c r="C82" s="20" t="s">
        <v>20</v>
      </c>
      <c r="D82" s="48" t="s">
        <v>21</v>
      </c>
      <c r="E82" s="37" t="s">
        <v>89</v>
      </c>
      <c r="F82" s="38">
        <v>200</v>
      </c>
      <c r="G82" s="51">
        <v>8.42</v>
      </c>
      <c r="H82" s="51">
        <v>10</v>
      </c>
      <c r="I82" s="51">
        <v>26.8</v>
      </c>
      <c r="J82" s="51">
        <v>224</v>
      </c>
      <c r="K82" s="39" t="s">
        <v>161</v>
      </c>
    </row>
    <row r="83" spans="1:11" ht="25.5" x14ac:dyDescent="0.25">
      <c r="A83" s="21"/>
      <c r="B83" s="13"/>
      <c r="C83" s="8"/>
      <c r="D83" s="49" t="s">
        <v>35</v>
      </c>
      <c r="E83" s="40" t="s">
        <v>136</v>
      </c>
      <c r="F83" s="41">
        <v>45</v>
      </c>
      <c r="G83" s="47">
        <v>1.2</v>
      </c>
      <c r="H83" s="47">
        <v>0.88</v>
      </c>
      <c r="I83" s="47">
        <v>16.8</v>
      </c>
      <c r="J83" s="47">
        <v>114.16</v>
      </c>
      <c r="K83" s="42" t="s">
        <v>162</v>
      </c>
    </row>
    <row r="84" spans="1:11" ht="25.5" x14ac:dyDescent="0.25">
      <c r="A84" s="21"/>
      <c r="B84" s="13"/>
      <c r="C84" s="8"/>
      <c r="D84" s="50" t="s">
        <v>22</v>
      </c>
      <c r="E84" s="40" t="s">
        <v>62</v>
      </c>
      <c r="F84" s="41">
        <v>200</v>
      </c>
      <c r="G84" s="47">
        <v>2.97</v>
      </c>
      <c r="H84" s="47">
        <v>2.6</v>
      </c>
      <c r="I84" s="47">
        <v>15.9</v>
      </c>
      <c r="J84" s="47">
        <v>98.89</v>
      </c>
      <c r="K84" s="42" t="s">
        <v>163</v>
      </c>
    </row>
    <row r="85" spans="1:11" ht="25.5" x14ac:dyDescent="0.25">
      <c r="A85" s="21"/>
      <c r="B85" s="13"/>
      <c r="C85" s="8"/>
      <c r="D85" s="50" t="s">
        <v>23</v>
      </c>
      <c r="E85" s="40" t="s">
        <v>64</v>
      </c>
      <c r="F85" s="41">
        <v>100</v>
      </c>
      <c r="G85" s="47">
        <v>0.4</v>
      </c>
      <c r="H85" s="47">
        <v>0.4</v>
      </c>
      <c r="I85" s="47">
        <v>9.8000000000000007</v>
      </c>
      <c r="J85" s="47">
        <v>44.4</v>
      </c>
      <c r="K85" s="42" t="s">
        <v>140</v>
      </c>
    </row>
    <row r="86" spans="1:11" ht="25.5" x14ac:dyDescent="0.25">
      <c r="A86" s="21"/>
      <c r="B86" s="13"/>
      <c r="C86" s="8"/>
      <c r="D86" s="49" t="s">
        <v>37</v>
      </c>
      <c r="E86" s="40" t="s">
        <v>45</v>
      </c>
      <c r="F86" s="41">
        <v>25</v>
      </c>
      <c r="G86" s="47">
        <v>3</v>
      </c>
      <c r="H86" s="47">
        <v>2.5</v>
      </c>
      <c r="I86" s="47">
        <v>11.2</v>
      </c>
      <c r="J86" s="47">
        <v>69</v>
      </c>
      <c r="K86" s="42" t="s">
        <v>164</v>
      </c>
    </row>
    <row r="87" spans="1:11" ht="15" x14ac:dyDescent="0.25">
      <c r="A87" s="22"/>
      <c r="B87" s="15"/>
      <c r="C87" s="5"/>
      <c r="D87" s="16" t="s">
        <v>32</v>
      </c>
      <c r="E87" s="6"/>
      <c r="F87" s="17">
        <f>SUM(F82:F86)</f>
        <v>570</v>
      </c>
      <c r="G87" s="52">
        <f>SUM(G82:G86)</f>
        <v>15.99</v>
      </c>
      <c r="H87" s="52">
        <f>SUM(H82:H86)</f>
        <v>16.380000000000003</v>
      </c>
      <c r="I87" s="52">
        <f>SUM(I82:I86)</f>
        <v>80.5</v>
      </c>
      <c r="J87" s="52">
        <f>SUM(J82:J86)</f>
        <v>550.44999999999993</v>
      </c>
      <c r="K87" s="23"/>
    </row>
    <row r="88" spans="1:11" ht="25.5" x14ac:dyDescent="0.25">
      <c r="A88" s="24">
        <f>A82</f>
        <v>2</v>
      </c>
      <c r="B88" s="11">
        <f>B82</f>
        <v>1</v>
      </c>
      <c r="C88" s="7" t="s">
        <v>24</v>
      </c>
      <c r="D88" s="50" t="s">
        <v>25</v>
      </c>
      <c r="E88" s="40" t="s">
        <v>90</v>
      </c>
      <c r="F88" s="41">
        <v>60</v>
      </c>
      <c r="G88" s="47">
        <v>0.84</v>
      </c>
      <c r="H88" s="47">
        <v>5.0599999999999996</v>
      </c>
      <c r="I88" s="47">
        <v>3.96</v>
      </c>
      <c r="J88" s="47">
        <v>73.8</v>
      </c>
      <c r="K88" s="42" t="s">
        <v>165</v>
      </c>
    </row>
    <row r="89" spans="1:11" ht="25.5" x14ac:dyDescent="0.25">
      <c r="A89" s="21"/>
      <c r="B89" s="13"/>
      <c r="C89" s="8"/>
      <c r="D89" s="50" t="s">
        <v>26</v>
      </c>
      <c r="E89" s="40" t="s">
        <v>91</v>
      </c>
      <c r="F89" s="41">
        <v>200</v>
      </c>
      <c r="G89" s="47">
        <v>3.6</v>
      </c>
      <c r="H89" s="47">
        <v>4.25</v>
      </c>
      <c r="I89" s="47">
        <v>10.16</v>
      </c>
      <c r="J89" s="47">
        <v>101.85</v>
      </c>
      <c r="K89" s="42" t="s">
        <v>166</v>
      </c>
    </row>
    <row r="90" spans="1:11" ht="25.5" x14ac:dyDescent="0.25">
      <c r="A90" s="21"/>
      <c r="B90" s="13"/>
      <c r="C90" s="8"/>
      <c r="D90" s="50" t="s">
        <v>27</v>
      </c>
      <c r="E90" s="40" t="s">
        <v>92</v>
      </c>
      <c r="F90" s="41">
        <v>120</v>
      </c>
      <c r="G90" s="47">
        <v>7.6</v>
      </c>
      <c r="H90" s="47">
        <v>3.65</v>
      </c>
      <c r="I90" s="47">
        <v>11.18</v>
      </c>
      <c r="J90" s="47">
        <v>127.04</v>
      </c>
      <c r="K90" s="42" t="s">
        <v>167</v>
      </c>
    </row>
    <row r="91" spans="1:11" ht="25.5" x14ac:dyDescent="0.25">
      <c r="A91" s="21"/>
      <c r="B91" s="13"/>
      <c r="C91" s="8"/>
      <c r="D91" s="50" t="s">
        <v>28</v>
      </c>
      <c r="E91" s="40" t="s">
        <v>170</v>
      </c>
      <c r="F91" s="41">
        <v>150</v>
      </c>
      <c r="G91" s="47">
        <v>6.7</v>
      </c>
      <c r="H91" s="47">
        <v>8</v>
      </c>
      <c r="I91" s="47">
        <v>27.5</v>
      </c>
      <c r="J91" s="47">
        <v>209</v>
      </c>
      <c r="K91" s="42" t="s">
        <v>93</v>
      </c>
    </row>
    <row r="92" spans="1:11" ht="25.5" x14ac:dyDescent="0.25">
      <c r="A92" s="21"/>
      <c r="B92" s="13"/>
      <c r="C92" s="8"/>
      <c r="D92" s="50" t="s">
        <v>29</v>
      </c>
      <c r="E92" s="40" t="s">
        <v>51</v>
      </c>
      <c r="F92" s="41">
        <v>200</v>
      </c>
      <c r="G92" s="47">
        <v>1</v>
      </c>
      <c r="H92" s="47">
        <v>0.2</v>
      </c>
      <c r="I92" s="47">
        <v>15</v>
      </c>
      <c r="J92" s="47">
        <v>76</v>
      </c>
      <c r="K92" s="42" t="s">
        <v>168</v>
      </c>
    </row>
    <row r="93" spans="1:11" ht="25.5" x14ac:dyDescent="0.25">
      <c r="A93" s="21"/>
      <c r="B93" s="13"/>
      <c r="C93" s="8"/>
      <c r="D93" s="50" t="s">
        <v>30</v>
      </c>
      <c r="E93" s="40" t="s">
        <v>52</v>
      </c>
      <c r="F93" s="41">
        <v>50</v>
      </c>
      <c r="G93" s="47">
        <v>4</v>
      </c>
      <c r="H93" s="47">
        <v>2.3199999999999998</v>
      </c>
      <c r="I93" s="47">
        <v>25.98</v>
      </c>
      <c r="J93" s="47">
        <v>136</v>
      </c>
      <c r="K93" s="42" t="s">
        <v>144</v>
      </c>
    </row>
    <row r="94" spans="1:11" ht="25.5" x14ac:dyDescent="0.25">
      <c r="A94" s="21"/>
      <c r="B94" s="13"/>
      <c r="C94" s="8"/>
      <c r="D94" s="50" t="s">
        <v>31</v>
      </c>
      <c r="E94" s="40" t="s">
        <v>53</v>
      </c>
      <c r="F94" s="41">
        <v>40</v>
      </c>
      <c r="G94" s="47">
        <v>3.2</v>
      </c>
      <c r="H94" s="47">
        <v>1.7</v>
      </c>
      <c r="I94" s="47">
        <v>20.399999999999999</v>
      </c>
      <c r="J94" s="47">
        <v>92</v>
      </c>
      <c r="K94" s="42" t="s">
        <v>119</v>
      </c>
    </row>
    <row r="95" spans="1:11" ht="15" x14ac:dyDescent="0.25">
      <c r="A95" s="22"/>
      <c r="B95" s="15"/>
      <c r="C95" s="5"/>
      <c r="D95" s="16" t="s">
        <v>32</v>
      </c>
      <c r="E95" s="9"/>
      <c r="F95" s="17">
        <f>SUM(F88:F94)</f>
        <v>820</v>
      </c>
      <c r="G95" s="17">
        <f>SUM(G88:G94)</f>
        <v>26.939999999999998</v>
      </c>
      <c r="H95" s="17">
        <f>SUM(H88:H94)</f>
        <v>25.18</v>
      </c>
      <c r="I95" s="17">
        <f>SUM(I88:I94)</f>
        <v>114.18</v>
      </c>
      <c r="J95" s="17">
        <f>SUM(J88:J94)</f>
        <v>815.69</v>
      </c>
      <c r="K95" s="23"/>
    </row>
    <row r="96" spans="1:11" ht="15.75" thickBot="1" x14ac:dyDescent="0.25">
      <c r="A96" s="27">
        <f>A82</f>
        <v>2</v>
      </c>
      <c r="B96" s="28">
        <f>B82</f>
        <v>1</v>
      </c>
      <c r="C96" s="57" t="s">
        <v>4</v>
      </c>
      <c r="D96" s="58"/>
      <c r="E96" s="29"/>
      <c r="F96" s="30">
        <f>F87+F95</f>
        <v>1390</v>
      </c>
      <c r="G96" s="30">
        <f>G87+G95</f>
        <v>42.93</v>
      </c>
      <c r="H96" s="30">
        <f>H87+H95</f>
        <v>41.56</v>
      </c>
      <c r="I96" s="30">
        <f>I87+I95</f>
        <v>194.68</v>
      </c>
      <c r="J96" s="30">
        <f>J87+J95</f>
        <v>1366.1399999999999</v>
      </c>
      <c r="K96" s="30" t="s">
        <v>169</v>
      </c>
    </row>
    <row r="97" spans="1:11" ht="25.5" x14ac:dyDescent="0.25">
      <c r="A97" s="12">
        <v>2</v>
      </c>
      <c r="B97" s="13">
        <v>2</v>
      </c>
      <c r="C97" s="20" t="s">
        <v>20</v>
      </c>
      <c r="D97" s="48" t="s">
        <v>21</v>
      </c>
      <c r="E97" s="37" t="s">
        <v>94</v>
      </c>
      <c r="F97" s="38">
        <v>180</v>
      </c>
      <c r="G97" s="51">
        <v>8.6</v>
      </c>
      <c r="H97" s="51">
        <v>10.9</v>
      </c>
      <c r="I97" s="51">
        <v>25.14</v>
      </c>
      <c r="J97" s="51">
        <v>232.16</v>
      </c>
      <c r="K97" s="39" t="s">
        <v>171</v>
      </c>
    </row>
    <row r="98" spans="1:11" ht="25.5" x14ac:dyDescent="0.25">
      <c r="A98" s="12"/>
      <c r="B98" s="13"/>
      <c r="C98" s="8"/>
      <c r="D98" s="49" t="s">
        <v>30</v>
      </c>
      <c r="E98" s="40" t="s">
        <v>52</v>
      </c>
      <c r="F98" s="41">
        <v>25</v>
      </c>
      <c r="G98" s="47">
        <v>2</v>
      </c>
      <c r="H98" s="47">
        <v>1.1599999999999999</v>
      </c>
      <c r="I98" s="47">
        <v>12.99</v>
      </c>
      <c r="J98" s="47">
        <v>68</v>
      </c>
      <c r="K98" s="42" t="s">
        <v>114</v>
      </c>
    </row>
    <row r="99" spans="1:11" ht="25.5" x14ac:dyDescent="0.25">
      <c r="A99" s="12"/>
      <c r="B99" s="13"/>
      <c r="C99" s="8"/>
      <c r="D99" s="50" t="s">
        <v>22</v>
      </c>
      <c r="E99" s="40" t="s">
        <v>95</v>
      </c>
      <c r="F99" s="41">
        <v>200</v>
      </c>
      <c r="G99" s="47">
        <v>0.3</v>
      </c>
      <c r="H99" s="47">
        <v>0.1</v>
      </c>
      <c r="I99" s="47">
        <v>11</v>
      </c>
      <c r="J99" s="47">
        <v>43</v>
      </c>
      <c r="K99" s="42" t="s">
        <v>36</v>
      </c>
    </row>
    <row r="100" spans="1:11" ht="25.5" x14ac:dyDescent="0.25">
      <c r="A100" s="12"/>
      <c r="B100" s="13"/>
      <c r="C100" s="8"/>
      <c r="D100" s="50" t="s">
        <v>23</v>
      </c>
      <c r="E100" s="40" t="s">
        <v>72</v>
      </c>
      <c r="F100" s="41">
        <v>100</v>
      </c>
      <c r="G100" s="47">
        <v>0.4</v>
      </c>
      <c r="H100" s="47">
        <v>0.3</v>
      </c>
      <c r="I100" s="47">
        <v>10.3</v>
      </c>
      <c r="J100" s="47">
        <v>47</v>
      </c>
      <c r="K100" s="42" t="s">
        <v>172</v>
      </c>
    </row>
    <row r="101" spans="1:11" ht="25.5" x14ac:dyDescent="0.25">
      <c r="A101" s="12"/>
      <c r="B101" s="13"/>
      <c r="C101" s="8"/>
      <c r="D101" s="49" t="s">
        <v>38</v>
      </c>
      <c r="E101" s="40" t="s">
        <v>63</v>
      </c>
      <c r="F101" s="41">
        <v>150</v>
      </c>
      <c r="G101" s="47">
        <v>4.8</v>
      </c>
      <c r="H101" s="47">
        <v>3.75</v>
      </c>
      <c r="I101" s="47">
        <v>19.05</v>
      </c>
      <c r="J101" s="47">
        <v>126.75</v>
      </c>
      <c r="K101" s="42" t="s">
        <v>173</v>
      </c>
    </row>
    <row r="102" spans="1:11" ht="15" x14ac:dyDescent="0.25">
      <c r="A102" s="14"/>
      <c r="B102" s="15"/>
      <c r="C102" s="5"/>
      <c r="D102" s="16" t="s">
        <v>32</v>
      </c>
      <c r="E102" s="6"/>
      <c r="F102" s="17">
        <f>SUM(F97:F101)</f>
        <v>655</v>
      </c>
      <c r="G102" s="52">
        <f>SUM(G97:G101)</f>
        <v>16.100000000000001</v>
      </c>
      <c r="H102" s="52">
        <f>SUM(H97:H101)</f>
        <v>16.21</v>
      </c>
      <c r="I102" s="52">
        <f>SUM(I97:I101)</f>
        <v>78.48</v>
      </c>
      <c r="J102" s="52">
        <f>SUM(J97:J101)</f>
        <v>516.91</v>
      </c>
      <c r="K102" s="23"/>
    </row>
    <row r="103" spans="1:11" ht="25.5" x14ac:dyDescent="0.25">
      <c r="A103" s="11">
        <f>A97</f>
        <v>2</v>
      </c>
      <c r="B103" s="11">
        <f>B97</f>
        <v>2</v>
      </c>
      <c r="C103" s="7" t="s">
        <v>24</v>
      </c>
      <c r="D103" s="50" t="s">
        <v>25</v>
      </c>
      <c r="E103" s="40" t="s">
        <v>96</v>
      </c>
      <c r="F103" s="41">
        <v>60</v>
      </c>
      <c r="G103" s="47">
        <v>1.62</v>
      </c>
      <c r="H103" s="47">
        <v>3.06</v>
      </c>
      <c r="I103" s="47">
        <v>1.56</v>
      </c>
      <c r="J103" s="47">
        <v>40.200000000000003</v>
      </c>
      <c r="K103" s="42" t="s">
        <v>174</v>
      </c>
    </row>
    <row r="104" spans="1:11" ht="25.5" x14ac:dyDescent="0.25">
      <c r="A104" s="12"/>
      <c r="B104" s="13"/>
      <c r="C104" s="8"/>
      <c r="D104" s="50" t="s">
        <v>26</v>
      </c>
      <c r="E104" s="40" t="s">
        <v>97</v>
      </c>
      <c r="F104" s="41">
        <v>200</v>
      </c>
      <c r="G104" s="47">
        <v>3.71</v>
      </c>
      <c r="H104" s="47">
        <v>4.87</v>
      </c>
      <c r="I104" s="47">
        <v>9.5399999999999991</v>
      </c>
      <c r="J104" s="47">
        <v>91.9</v>
      </c>
      <c r="K104" s="42" t="s">
        <v>175</v>
      </c>
    </row>
    <row r="105" spans="1:11" ht="25.5" x14ac:dyDescent="0.25">
      <c r="A105" s="12"/>
      <c r="B105" s="13"/>
      <c r="C105" s="8"/>
      <c r="D105" s="50" t="s">
        <v>27</v>
      </c>
      <c r="E105" s="40" t="s">
        <v>98</v>
      </c>
      <c r="F105" s="41">
        <v>240</v>
      </c>
      <c r="G105" s="47">
        <v>13.47</v>
      </c>
      <c r="H105" s="47">
        <v>14.44</v>
      </c>
      <c r="I105" s="47">
        <v>28.1</v>
      </c>
      <c r="J105" s="47">
        <v>325.39999999999998</v>
      </c>
      <c r="K105" s="42" t="s">
        <v>176</v>
      </c>
    </row>
    <row r="106" spans="1:11" ht="25.5" x14ac:dyDescent="0.25">
      <c r="A106" s="12"/>
      <c r="B106" s="13"/>
      <c r="C106" s="8"/>
      <c r="D106" s="50" t="s">
        <v>29</v>
      </c>
      <c r="E106" s="40" t="s">
        <v>99</v>
      </c>
      <c r="F106" s="41">
        <v>200</v>
      </c>
      <c r="G106" s="47">
        <v>0.2</v>
      </c>
      <c r="H106" s="47">
        <v>0.2</v>
      </c>
      <c r="I106" s="47">
        <v>27.9</v>
      </c>
      <c r="J106" s="47">
        <v>115</v>
      </c>
      <c r="K106" s="42" t="s">
        <v>177</v>
      </c>
    </row>
    <row r="107" spans="1:11" ht="25.5" x14ac:dyDescent="0.25">
      <c r="A107" s="12"/>
      <c r="B107" s="13"/>
      <c r="C107" s="8"/>
      <c r="D107" s="50" t="s">
        <v>30</v>
      </c>
      <c r="E107" s="40" t="s">
        <v>52</v>
      </c>
      <c r="F107" s="41">
        <v>50</v>
      </c>
      <c r="G107" s="47">
        <v>4</v>
      </c>
      <c r="H107" s="47">
        <v>2.3199999999999998</v>
      </c>
      <c r="I107" s="47">
        <v>25.98</v>
      </c>
      <c r="J107" s="47">
        <v>136</v>
      </c>
      <c r="K107" s="42" t="s">
        <v>144</v>
      </c>
    </row>
    <row r="108" spans="1:11" ht="25.5" x14ac:dyDescent="0.25">
      <c r="A108" s="12"/>
      <c r="B108" s="13"/>
      <c r="C108" s="8"/>
      <c r="D108" s="50" t="s">
        <v>31</v>
      </c>
      <c r="E108" s="40" t="s">
        <v>53</v>
      </c>
      <c r="F108" s="41">
        <v>40</v>
      </c>
      <c r="G108" s="47">
        <v>3.2</v>
      </c>
      <c r="H108" s="47">
        <v>1.7</v>
      </c>
      <c r="I108" s="47">
        <v>20.399999999999999</v>
      </c>
      <c r="J108" s="47">
        <v>92</v>
      </c>
      <c r="K108" s="42" t="s">
        <v>119</v>
      </c>
    </row>
    <row r="109" spans="1:11" ht="15" x14ac:dyDescent="0.25">
      <c r="A109" s="14"/>
      <c r="B109" s="15"/>
      <c r="C109" s="5"/>
      <c r="D109" s="16" t="s">
        <v>32</v>
      </c>
      <c r="E109" s="9"/>
      <c r="F109" s="17">
        <f>SUM(F103:F108)</f>
        <v>790</v>
      </c>
      <c r="G109" s="52">
        <f>SUM(G103:G108)</f>
        <v>26.2</v>
      </c>
      <c r="H109" s="52">
        <f>SUM(H103:H108)</f>
        <v>26.589999999999996</v>
      </c>
      <c r="I109" s="52">
        <f>SUM(I103:I108)</f>
        <v>113.47999999999999</v>
      </c>
      <c r="J109" s="52">
        <f>SUM(J103:J108)</f>
        <v>800.5</v>
      </c>
      <c r="K109" s="23"/>
    </row>
    <row r="110" spans="1:11" ht="15.75" thickBot="1" x14ac:dyDescent="0.25">
      <c r="A110" s="31">
        <f>A97</f>
        <v>2</v>
      </c>
      <c r="B110" s="31">
        <f>B97</f>
        <v>2</v>
      </c>
      <c r="C110" s="57" t="s">
        <v>4</v>
      </c>
      <c r="D110" s="58"/>
      <c r="E110" s="29"/>
      <c r="F110" s="30">
        <f>F102+F109</f>
        <v>1445</v>
      </c>
      <c r="G110" s="54">
        <f>G102+G109</f>
        <v>42.3</v>
      </c>
      <c r="H110" s="54">
        <f>H102+H109</f>
        <v>42.8</v>
      </c>
      <c r="I110" s="54">
        <f>I102+I109</f>
        <v>191.95999999999998</v>
      </c>
      <c r="J110" s="54">
        <f>J102+J109</f>
        <v>1317.4099999999999</v>
      </c>
      <c r="K110" s="30"/>
    </row>
    <row r="111" spans="1:11" ht="25.5" x14ac:dyDescent="0.25">
      <c r="A111" s="18">
        <v>2</v>
      </c>
      <c r="B111" s="19">
        <v>3</v>
      </c>
      <c r="C111" s="20" t="s">
        <v>20</v>
      </c>
      <c r="D111" s="48" t="s">
        <v>21</v>
      </c>
      <c r="E111" s="37" t="s">
        <v>100</v>
      </c>
      <c r="F111" s="38">
        <v>160</v>
      </c>
      <c r="G111" s="51">
        <v>10.1</v>
      </c>
      <c r="H111" s="51">
        <v>14.66</v>
      </c>
      <c r="I111" s="51">
        <v>14.34</v>
      </c>
      <c r="J111" s="51">
        <v>216.51</v>
      </c>
      <c r="K111" s="39" t="s">
        <v>178</v>
      </c>
    </row>
    <row r="112" spans="1:11" ht="25.5" x14ac:dyDescent="0.25">
      <c r="A112" s="21"/>
      <c r="B112" s="13"/>
      <c r="C112" s="8"/>
      <c r="D112" s="50" t="s">
        <v>30</v>
      </c>
      <c r="E112" s="40" t="s">
        <v>52</v>
      </c>
      <c r="F112" s="41">
        <v>25</v>
      </c>
      <c r="G112" s="47">
        <v>2</v>
      </c>
      <c r="H112" s="47">
        <v>1.1599999999999999</v>
      </c>
      <c r="I112" s="47">
        <v>12.99</v>
      </c>
      <c r="J112" s="47">
        <v>68</v>
      </c>
      <c r="K112" s="42" t="s">
        <v>179</v>
      </c>
    </row>
    <row r="113" spans="1:11" ht="27" customHeight="1" x14ac:dyDescent="0.25">
      <c r="A113" s="21"/>
      <c r="B113" s="13"/>
      <c r="C113" s="8"/>
      <c r="D113" s="50" t="s">
        <v>22</v>
      </c>
      <c r="E113" s="40" t="s">
        <v>42</v>
      </c>
      <c r="F113" s="41">
        <v>200</v>
      </c>
      <c r="G113" s="47">
        <v>2.9</v>
      </c>
      <c r="H113" s="47">
        <v>2.5</v>
      </c>
      <c r="I113" s="47">
        <v>24.8</v>
      </c>
      <c r="J113" s="47">
        <v>134</v>
      </c>
      <c r="K113" s="42" t="s">
        <v>34</v>
      </c>
    </row>
    <row r="114" spans="1:11" ht="25.5" x14ac:dyDescent="0.25">
      <c r="A114" s="21"/>
      <c r="B114" s="13"/>
      <c r="C114" s="8"/>
      <c r="D114" s="50" t="s">
        <v>23</v>
      </c>
      <c r="E114" s="40" t="s">
        <v>56</v>
      </c>
      <c r="F114" s="41">
        <v>100</v>
      </c>
      <c r="G114" s="47">
        <v>0.9</v>
      </c>
      <c r="H114" s="47">
        <v>0.2</v>
      </c>
      <c r="I114" s="47">
        <v>8.1</v>
      </c>
      <c r="J114" s="47">
        <v>43</v>
      </c>
      <c r="K114" s="42" t="s">
        <v>122</v>
      </c>
    </row>
    <row r="115" spans="1:11" ht="25.5" x14ac:dyDescent="0.25">
      <c r="A115" s="21"/>
      <c r="B115" s="13"/>
      <c r="C115" s="8"/>
      <c r="D115" s="49" t="s">
        <v>37</v>
      </c>
      <c r="E115" s="40" t="s">
        <v>73</v>
      </c>
      <c r="F115" s="41">
        <v>35</v>
      </c>
      <c r="G115" s="47">
        <v>0.63</v>
      </c>
      <c r="H115" s="47">
        <v>0.1</v>
      </c>
      <c r="I115" s="47">
        <v>23.2</v>
      </c>
      <c r="J115" s="47">
        <v>101.6</v>
      </c>
      <c r="K115" s="42" t="s">
        <v>180</v>
      </c>
    </row>
    <row r="116" spans="1:11" ht="15" x14ac:dyDescent="0.25">
      <c r="A116" s="22"/>
      <c r="B116" s="15"/>
      <c r="C116" s="5"/>
      <c r="D116" s="16" t="s">
        <v>32</v>
      </c>
      <c r="E116" s="6"/>
      <c r="F116" s="17">
        <f>SUM(F111:F115)</f>
        <v>520</v>
      </c>
      <c r="G116" s="17">
        <f>SUM(G111:G115)</f>
        <v>16.53</v>
      </c>
      <c r="H116" s="17">
        <f>SUM(H111:H115)</f>
        <v>18.62</v>
      </c>
      <c r="I116" s="17">
        <f>SUM(I111:I115)</f>
        <v>83.429999999999993</v>
      </c>
      <c r="J116" s="17">
        <f>SUM(J111:J115)</f>
        <v>563.11</v>
      </c>
      <c r="K116" s="23"/>
    </row>
    <row r="117" spans="1:11" ht="25.5" x14ac:dyDescent="0.25">
      <c r="A117" s="24">
        <f>A111</f>
        <v>2</v>
      </c>
      <c r="B117" s="11">
        <f>B111</f>
        <v>3</v>
      </c>
      <c r="C117" s="7" t="s">
        <v>24</v>
      </c>
      <c r="D117" s="50" t="s">
        <v>25</v>
      </c>
      <c r="E117" s="40" t="s">
        <v>102</v>
      </c>
      <c r="F117" s="41">
        <v>60</v>
      </c>
      <c r="G117" s="41">
        <v>5.1100000000000003</v>
      </c>
      <c r="H117" s="41">
        <v>4.6399999999999997</v>
      </c>
      <c r="I117" s="41">
        <v>1.59</v>
      </c>
      <c r="J117" s="41">
        <v>70.930000000000007</v>
      </c>
      <c r="K117" s="42" t="s">
        <v>181</v>
      </c>
    </row>
    <row r="118" spans="1:11" ht="25.5" x14ac:dyDescent="0.25">
      <c r="A118" s="21"/>
      <c r="B118" s="13"/>
      <c r="C118" s="8"/>
      <c r="D118" s="50" t="s">
        <v>26</v>
      </c>
      <c r="E118" s="40" t="s">
        <v>75</v>
      </c>
      <c r="F118" s="41">
        <v>200</v>
      </c>
      <c r="G118" s="47">
        <v>3.4</v>
      </c>
      <c r="H118" s="47">
        <v>2.7</v>
      </c>
      <c r="I118" s="47">
        <v>10.119999999999999</v>
      </c>
      <c r="J118" s="47">
        <v>114.7</v>
      </c>
      <c r="K118" s="42" t="s">
        <v>182</v>
      </c>
    </row>
    <row r="119" spans="1:11" ht="25.5" x14ac:dyDescent="0.25">
      <c r="A119" s="21"/>
      <c r="B119" s="13"/>
      <c r="C119" s="8"/>
      <c r="D119" s="50" t="s">
        <v>27</v>
      </c>
      <c r="E119" s="40" t="s">
        <v>103</v>
      </c>
      <c r="F119" s="41">
        <v>120</v>
      </c>
      <c r="G119" s="47">
        <v>7.04</v>
      </c>
      <c r="H119" s="47">
        <v>7.11</v>
      </c>
      <c r="I119" s="47">
        <v>10.23</v>
      </c>
      <c r="J119" s="47">
        <v>151.91999999999999</v>
      </c>
      <c r="K119" s="42" t="s">
        <v>183</v>
      </c>
    </row>
    <row r="120" spans="1:11" ht="25.5" x14ac:dyDescent="0.25">
      <c r="A120" s="21"/>
      <c r="B120" s="13"/>
      <c r="C120" s="8"/>
      <c r="D120" s="50" t="s">
        <v>28</v>
      </c>
      <c r="E120" s="40" t="s">
        <v>104</v>
      </c>
      <c r="F120" s="41">
        <v>150</v>
      </c>
      <c r="G120" s="47">
        <v>3.15</v>
      </c>
      <c r="H120" s="47">
        <v>5.49</v>
      </c>
      <c r="I120" s="47">
        <v>20.85</v>
      </c>
      <c r="J120" s="47">
        <v>168</v>
      </c>
      <c r="K120" s="42" t="s">
        <v>184</v>
      </c>
    </row>
    <row r="121" spans="1:11" ht="25.5" x14ac:dyDescent="0.25">
      <c r="A121" s="21"/>
      <c r="B121" s="13"/>
      <c r="C121" s="8"/>
      <c r="D121" s="50" t="s">
        <v>29</v>
      </c>
      <c r="E121" s="40" t="s">
        <v>51</v>
      </c>
      <c r="F121" s="41">
        <v>200</v>
      </c>
      <c r="G121" s="47">
        <v>1</v>
      </c>
      <c r="H121" s="47">
        <v>0.2</v>
      </c>
      <c r="I121" s="47">
        <v>15</v>
      </c>
      <c r="J121" s="47">
        <v>76</v>
      </c>
      <c r="K121" s="42" t="s">
        <v>185</v>
      </c>
    </row>
    <row r="122" spans="1:11" ht="25.5" x14ac:dyDescent="0.25">
      <c r="A122" s="21"/>
      <c r="B122" s="13"/>
      <c r="C122" s="8"/>
      <c r="D122" s="50" t="s">
        <v>30</v>
      </c>
      <c r="E122" s="40" t="s">
        <v>52</v>
      </c>
      <c r="F122" s="41">
        <v>50</v>
      </c>
      <c r="G122" s="47">
        <v>4</v>
      </c>
      <c r="H122" s="47">
        <v>2.3199999999999998</v>
      </c>
      <c r="I122" s="47">
        <v>25.98</v>
      </c>
      <c r="J122" s="47">
        <v>136</v>
      </c>
      <c r="K122" s="42" t="s">
        <v>144</v>
      </c>
    </row>
    <row r="123" spans="1:11" ht="25.5" x14ac:dyDescent="0.25">
      <c r="A123" s="21"/>
      <c r="B123" s="13"/>
      <c r="C123" s="8"/>
      <c r="D123" s="50" t="s">
        <v>31</v>
      </c>
      <c r="E123" s="40" t="s">
        <v>53</v>
      </c>
      <c r="F123" s="41">
        <v>40</v>
      </c>
      <c r="G123" s="47">
        <v>3.2</v>
      </c>
      <c r="H123" s="47">
        <v>1.7</v>
      </c>
      <c r="I123" s="47">
        <v>20.399999999999999</v>
      </c>
      <c r="J123" s="47">
        <v>92</v>
      </c>
      <c r="K123" s="42" t="s">
        <v>186</v>
      </c>
    </row>
    <row r="124" spans="1:11" ht="15" x14ac:dyDescent="0.25">
      <c r="A124" s="22"/>
      <c r="B124" s="15"/>
      <c r="C124" s="5"/>
      <c r="D124" s="16" t="s">
        <v>32</v>
      </c>
      <c r="E124" s="9"/>
      <c r="F124" s="17">
        <f>SUM(F117:F123)</f>
        <v>820</v>
      </c>
      <c r="G124" s="52">
        <f>SUM(G117:G123)</f>
        <v>26.9</v>
      </c>
      <c r="H124" s="52">
        <f>SUM(H117:H123)</f>
        <v>24.159999999999997</v>
      </c>
      <c r="I124" s="52">
        <f>SUM(I117:I123)</f>
        <v>104.16999999999999</v>
      </c>
      <c r="J124" s="52">
        <f>SUM(J117:J123)</f>
        <v>809.55</v>
      </c>
      <c r="K124" s="23"/>
    </row>
    <row r="125" spans="1:11" ht="15.75" thickBot="1" x14ac:dyDescent="0.25">
      <c r="A125" s="27">
        <f>A111</f>
        <v>2</v>
      </c>
      <c r="B125" s="28">
        <f>B111</f>
        <v>3</v>
      </c>
      <c r="C125" s="57" t="s">
        <v>4</v>
      </c>
      <c r="D125" s="58"/>
      <c r="E125" s="29"/>
      <c r="F125" s="30">
        <f>F116+F124</f>
        <v>1340</v>
      </c>
      <c r="G125" s="54">
        <f>G116+G124</f>
        <v>43.43</v>
      </c>
      <c r="H125" s="54">
        <f>H116+H124</f>
        <v>42.78</v>
      </c>
      <c r="I125" s="54">
        <f>I116+I124</f>
        <v>187.59999999999997</v>
      </c>
      <c r="J125" s="54">
        <f>J116+J124</f>
        <v>1372.6599999999999</v>
      </c>
      <c r="K125" s="30"/>
    </row>
    <row r="126" spans="1:11" ht="25.5" x14ac:dyDescent="0.25">
      <c r="A126" s="18">
        <v>2</v>
      </c>
      <c r="B126" s="19">
        <v>4</v>
      </c>
      <c r="C126" s="20" t="s">
        <v>20</v>
      </c>
      <c r="D126" s="48" t="s">
        <v>21</v>
      </c>
      <c r="E126" s="37" t="s">
        <v>105</v>
      </c>
      <c r="F126" s="38">
        <v>180</v>
      </c>
      <c r="G126" s="51">
        <v>8.16</v>
      </c>
      <c r="H126" s="51">
        <v>8.52</v>
      </c>
      <c r="I126" s="51">
        <v>29.7</v>
      </c>
      <c r="J126" s="51">
        <v>238.8</v>
      </c>
      <c r="K126" s="39" t="s">
        <v>187</v>
      </c>
    </row>
    <row r="127" spans="1:11" ht="25.5" x14ac:dyDescent="0.25">
      <c r="A127" s="21"/>
      <c r="B127" s="13"/>
      <c r="C127" s="8"/>
      <c r="D127" s="49" t="s">
        <v>35</v>
      </c>
      <c r="E127" s="40" t="s">
        <v>79</v>
      </c>
      <c r="F127" s="41">
        <v>15</v>
      </c>
      <c r="G127" s="47">
        <v>3.45</v>
      </c>
      <c r="H127" s="47">
        <v>4.45</v>
      </c>
      <c r="I127" s="47">
        <v>0</v>
      </c>
      <c r="J127" s="47">
        <v>54.5</v>
      </c>
      <c r="K127" s="42" t="s">
        <v>113</v>
      </c>
    </row>
    <row r="128" spans="1:11" ht="25.5" x14ac:dyDescent="0.25">
      <c r="A128" s="21"/>
      <c r="B128" s="13"/>
      <c r="C128" s="8"/>
      <c r="D128" s="50" t="s">
        <v>22</v>
      </c>
      <c r="E128" s="40" t="s">
        <v>101</v>
      </c>
      <c r="F128" s="41">
        <v>200</v>
      </c>
      <c r="G128" s="47">
        <v>0.2</v>
      </c>
      <c r="H128" s="47">
        <v>0.1</v>
      </c>
      <c r="I128" s="47">
        <v>15</v>
      </c>
      <c r="J128" s="47">
        <v>60</v>
      </c>
      <c r="K128" s="42" t="s">
        <v>188</v>
      </c>
    </row>
    <row r="129" spans="1:11" ht="25.5" x14ac:dyDescent="0.25">
      <c r="A129" s="21"/>
      <c r="B129" s="13"/>
      <c r="C129" s="8"/>
      <c r="D129" s="49" t="s">
        <v>37</v>
      </c>
      <c r="E129" s="40" t="s">
        <v>55</v>
      </c>
      <c r="F129" s="41">
        <v>20</v>
      </c>
      <c r="G129" s="47">
        <v>2.44</v>
      </c>
      <c r="H129" s="47">
        <v>2.23</v>
      </c>
      <c r="I129" s="47">
        <v>9.8000000000000007</v>
      </c>
      <c r="J129" s="47">
        <v>62</v>
      </c>
      <c r="K129" s="42" t="s">
        <v>189</v>
      </c>
    </row>
    <row r="130" spans="1:11" ht="25.5" x14ac:dyDescent="0.25">
      <c r="A130" s="21"/>
      <c r="B130" s="13"/>
      <c r="C130" s="8"/>
      <c r="D130" s="50" t="s">
        <v>30</v>
      </c>
      <c r="E130" s="40" t="s">
        <v>52</v>
      </c>
      <c r="F130" s="41">
        <v>25</v>
      </c>
      <c r="G130" s="47">
        <v>2</v>
      </c>
      <c r="H130" s="47">
        <v>1.1599999999999999</v>
      </c>
      <c r="I130" s="47">
        <v>12.99</v>
      </c>
      <c r="J130" s="47">
        <v>68</v>
      </c>
      <c r="K130" s="42" t="s">
        <v>114</v>
      </c>
    </row>
    <row r="131" spans="1:11" ht="25.5" x14ac:dyDescent="0.25">
      <c r="A131" s="21"/>
      <c r="B131" s="13"/>
      <c r="C131" s="8"/>
      <c r="D131" s="50" t="s">
        <v>23</v>
      </c>
      <c r="E131" s="40" t="s">
        <v>64</v>
      </c>
      <c r="F131" s="41">
        <v>100</v>
      </c>
      <c r="G131" s="47">
        <v>0.4</v>
      </c>
      <c r="H131" s="47">
        <v>0.4</v>
      </c>
      <c r="I131" s="47">
        <v>9.8000000000000007</v>
      </c>
      <c r="J131" s="47">
        <v>44.4</v>
      </c>
      <c r="K131" s="42" t="s">
        <v>190</v>
      </c>
    </row>
    <row r="132" spans="1:11" ht="15" x14ac:dyDescent="0.25">
      <c r="A132" s="22"/>
      <c r="B132" s="15"/>
      <c r="C132" s="5"/>
      <c r="D132" s="16" t="s">
        <v>32</v>
      </c>
      <c r="E132" s="6"/>
      <c r="F132" s="17">
        <f>SUM(F126:F131)</f>
        <v>540</v>
      </c>
      <c r="G132" s="52">
        <f>SUM(G126:G131)</f>
        <v>16.649999999999999</v>
      </c>
      <c r="H132" s="52">
        <f>SUM(H126:H131)</f>
        <v>16.859999999999996</v>
      </c>
      <c r="I132" s="52">
        <f>SUM(I126:I131)</f>
        <v>77.289999999999992</v>
      </c>
      <c r="J132" s="52">
        <f>SUM(J126:J131)</f>
        <v>527.70000000000005</v>
      </c>
      <c r="K132" s="23"/>
    </row>
    <row r="133" spans="1:11" ht="25.5" x14ac:dyDescent="0.25">
      <c r="A133" s="24">
        <f>A126</f>
        <v>2</v>
      </c>
      <c r="B133" s="11">
        <f>B126</f>
        <v>4</v>
      </c>
      <c r="C133" s="7" t="s">
        <v>24</v>
      </c>
      <c r="D133" s="50" t="s">
        <v>25</v>
      </c>
      <c r="E133" s="40" t="s">
        <v>106</v>
      </c>
      <c r="F133" s="41">
        <v>60</v>
      </c>
      <c r="G133" s="47">
        <v>0.72</v>
      </c>
      <c r="H133" s="47">
        <v>3.12</v>
      </c>
      <c r="I133" s="47">
        <v>5.7</v>
      </c>
      <c r="J133" s="47">
        <v>54</v>
      </c>
      <c r="K133" s="42" t="s">
        <v>191</v>
      </c>
    </row>
    <row r="134" spans="1:11" ht="25.5" x14ac:dyDescent="0.25">
      <c r="A134" s="21"/>
      <c r="B134" s="13"/>
      <c r="C134" s="8"/>
      <c r="D134" s="50" t="s">
        <v>26</v>
      </c>
      <c r="E134" s="40" t="s">
        <v>107</v>
      </c>
      <c r="F134" s="41">
        <v>200</v>
      </c>
      <c r="G134" s="47">
        <v>1.37</v>
      </c>
      <c r="H134" s="47">
        <v>0.74</v>
      </c>
      <c r="I134" s="47">
        <v>7.12</v>
      </c>
      <c r="J134" s="47">
        <v>42.56</v>
      </c>
      <c r="K134" s="42" t="s">
        <v>192</v>
      </c>
    </row>
    <row r="135" spans="1:11" ht="25.5" x14ac:dyDescent="0.25">
      <c r="A135" s="21"/>
      <c r="B135" s="13"/>
      <c r="C135" s="8"/>
      <c r="D135" s="50" t="s">
        <v>27</v>
      </c>
      <c r="E135" s="40" t="s">
        <v>108</v>
      </c>
      <c r="F135" s="41">
        <v>250</v>
      </c>
      <c r="G135" s="47">
        <v>14.69</v>
      </c>
      <c r="H135" s="47">
        <v>15.63</v>
      </c>
      <c r="I135" s="47">
        <v>30.18</v>
      </c>
      <c r="J135" s="47">
        <v>385.71</v>
      </c>
      <c r="K135" s="42" t="s">
        <v>193</v>
      </c>
    </row>
    <row r="136" spans="1:11" ht="25.5" x14ac:dyDescent="0.25">
      <c r="A136" s="21"/>
      <c r="B136" s="13"/>
      <c r="C136" s="8"/>
      <c r="D136" s="50" t="s">
        <v>29</v>
      </c>
      <c r="E136" s="40" t="s">
        <v>69</v>
      </c>
      <c r="F136" s="41">
        <v>200</v>
      </c>
      <c r="G136" s="47">
        <v>0.2</v>
      </c>
      <c r="H136" s="47">
        <v>0</v>
      </c>
      <c r="I136" s="47">
        <v>25.7</v>
      </c>
      <c r="J136" s="47">
        <v>105</v>
      </c>
      <c r="K136" s="42" t="s">
        <v>70</v>
      </c>
    </row>
    <row r="137" spans="1:11" ht="25.5" x14ac:dyDescent="0.25">
      <c r="A137" s="21"/>
      <c r="B137" s="13"/>
      <c r="C137" s="8"/>
      <c r="D137" s="50" t="s">
        <v>30</v>
      </c>
      <c r="E137" s="40" t="s">
        <v>52</v>
      </c>
      <c r="F137" s="41">
        <v>50</v>
      </c>
      <c r="G137" s="47">
        <v>4</v>
      </c>
      <c r="H137" s="47">
        <v>2.3199999999999998</v>
      </c>
      <c r="I137" s="47">
        <v>25.98</v>
      </c>
      <c r="J137" s="47">
        <v>136</v>
      </c>
      <c r="K137" s="42" t="s">
        <v>144</v>
      </c>
    </row>
    <row r="138" spans="1:11" ht="25.5" x14ac:dyDescent="0.25">
      <c r="A138" s="21"/>
      <c r="B138" s="13"/>
      <c r="C138" s="8"/>
      <c r="D138" s="50" t="s">
        <v>31</v>
      </c>
      <c r="E138" s="40" t="s">
        <v>53</v>
      </c>
      <c r="F138" s="41">
        <v>40</v>
      </c>
      <c r="G138" s="47">
        <v>3.2</v>
      </c>
      <c r="H138" s="47">
        <v>1.7</v>
      </c>
      <c r="I138" s="47">
        <v>20.399999999999999</v>
      </c>
      <c r="J138" s="47">
        <v>92</v>
      </c>
      <c r="K138" s="42" t="s">
        <v>119</v>
      </c>
    </row>
    <row r="139" spans="1:11" ht="15" x14ac:dyDescent="0.25">
      <c r="A139" s="22"/>
      <c r="B139" s="15"/>
      <c r="C139" s="5"/>
      <c r="D139" s="16" t="s">
        <v>32</v>
      </c>
      <c r="E139" s="9"/>
      <c r="F139" s="17">
        <f>SUM(F133:F138)</f>
        <v>800</v>
      </c>
      <c r="G139" s="17">
        <f>SUM(G133:G138)</f>
        <v>24.18</v>
      </c>
      <c r="H139" s="17">
        <f>SUM(H133:H138)</f>
        <v>23.51</v>
      </c>
      <c r="I139" s="17">
        <f>SUM(I133:I138)</f>
        <v>115.08000000000001</v>
      </c>
      <c r="J139" s="17">
        <f>SUM(J133:J138)</f>
        <v>815.27</v>
      </c>
      <c r="K139" s="23"/>
    </row>
    <row r="140" spans="1:11" ht="15.75" thickBot="1" x14ac:dyDescent="0.25">
      <c r="A140" s="27">
        <f>A126</f>
        <v>2</v>
      </c>
      <c r="B140" s="28">
        <f>B126</f>
        <v>4</v>
      </c>
      <c r="C140" s="57" t="s">
        <v>4</v>
      </c>
      <c r="D140" s="58"/>
      <c r="E140" s="29"/>
      <c r="F140" s="30">
        <f>F132+F139</f>
        <v>1340</v>
      </c>
      <c r="G140" s="30">
        <f>G132+G139</f>
        <v>40.83</v>
      </c>
      <c r="H140" s="30">
        <f>H132+H139</f>
        <v>40.369999999999997</v>
      </c>
      <c r="I140" s="30">
        <f>I132+I139</f>
        <v>192.37</v>
      </c>
      <c r="J140" s="30">
        <f>J132+J139</f>
        <v>1342.97</v>
      </c>
      <c r="K140" s="30"/>
    </row>
    <row r="141" spans="1:11" ht="25.5" x14ac:dyDescent="0.25">
      <c r="A141" s="18">
        <v>2</v>
      </c>
      <c r="B141" s="19">
        <v>5</v>
      </c>
      <c r="C141" s="20" t="s">
        <v>20</v>
      </c>
      <c r="D141" s="48" t="s">
        <v>21</v>
      </c>
      <c r="E141" s="37" t="s">
        <v>109</v>
      </c>
      <c r="F141" s="38">
        <v>170</v>
      </c>
      <c r="G141" s="51">
        <v>12.61</v>
      </c>
      <c r="H141" s="51">
        <v>8.7200000000000006</v>
      </c>
      <c r="I141" s="51">
        <v>46.63</v>
      </c>
      <c r="J141" s="51">
        <v>308.05</v>
      </c>
      <c r="K141" s="39" t="s">
        <v>194</v>
      </c>
    </row>
    <row r="142" spans="1:11" ht="25.5" x14ac:dyDescent="0.25">
      <c r="A142" s="21"/>
      <c r="B142" s="13"/>
      <c r="C142" s="8"/>
      <c r="D142" s="49" t="s">
        <v>35</v>
      </c>
      <c r="E142" s="40" t="s">
        <v>88</v>
      </c>
      <c r="F142" s="41">
        <v>35</v>
      </c>
      <c r="G142" s="47">
        <v>2.4</v>
      </c>
      <c r="H142" s="47">
        <v>8.1</v>
      </c>
      <c r="I142" s="47">
        <v>13</v>
      </c>
      <c r="J142" s="47">
        <v>142</v>
      </c>
      <c r="K142" s="42" t="s">
        <v>195</v>
      </c>
    </row>
    <row r="143" spans="1:11" ht="25.5" x14ac:dyDescent="0.25">
      <c r="A143" s="21"/>
      <c r="B143" s="13"/>
      <c r="C143" s="8"/>
      <c r="D143" s="50" t="s">
        <v>22</v>
      </c>
      <c r="E143" s="40" t="s">
        <v>62</v>
      </c>
      <c r="F143" s="41">
        <v>200</v>
      </c>
      <c r="G143" s="47">
        <v>2.97</v>
      </c>
      <c r="H143" s="47">
        <v>2.6</v>
      </c>
      <c r="I143" s="47">
        <v>15.9</v>
      </c>
      <c r="J143" s="47">
        <v>98.89</v>
      </c>
      <c r="K143" s="42" t="s">
        <v>201</v>
      </c>
    </row>
    <row r="144" spans="1:11" ht="25.5" x14ac:dyDescent="0.25">
      <c r="A144" s="21"/>
      <c r="B144" s="13"/>
      <c r="C144" s="8"/>
      <c r="D144" s="50" t="s">
        <v>23</v>
      </c>
      <c r="E144" s="40" t="s">
        <v>43</v>
      </c>
      <c r="F144" s="41">
        <v>100</v>
      </c>
      <c r="G144" s="47">
        <v>0.8</v>
      </c>
      <c r="H144" s="47">
        <v>0.1</v>
      </c>
      <c r="I144" s="47">
        <v>7.5</v>
      </c>
      <c r="J144" s="47">
        <v>38</v>
      </c>
      <c r="K144" s="42" t="s">
        <v>196</v>
      </c>
    </row>
    <row r="145" spans="1:11" ht="15.75" customHeight="1" x14ac:dyDescent="0.25">
      <c r="A145" s="22"/>
      <c r="B145" s="15"/>
      <c r="C145" s="5"/>
      <c r="D145" s="16" t="s">
        <v>32</v>
      </c>
      <c r="E145" s="6"/>
      <c r="F145" s="17">
        <f>SUM(F141:F144)</f>
        <v>505</v>
      </c>
      <c r="G145" s="52">
        <f>SUM(G141:G144)</f>
        <v>18.78</v>
      </c>
      <c r="H145" s="52">
        <f>SUM(H141:H144)</f>
        <v>19.520000000000003</v>
      </c>
      <c r="I145" s="52">
        <f>SUM(I141:I144)</f>
        <v>83.03</v>
      </c>
      <c r="J145" s="52">
        <f>SUM(J141:J144)</f>
        <v>586.94000000000005</v>
      </c>
      <c r="K145" s="23"/>
    </row>
    <row r="146" spans="1:11" ht="25.5" x14ac:dyDescent="0.25">
      <c r="A146" s="24">
        <f>A141</f>
        <v>2</v>
      </c>
      <c r="B146" s="11">
        <f>B141</f>
        <v>5</v>
      </c>
      <c r="C146" s="7" t="s">
        <v>24</v>
      </c>
      <c r="D146" s="50" t="s">
        <v>25</v>
      </c>
      <c r="E146" s="40" t="s">
        <v>83</v>
      </c>
      <c r="F146" s="41">
        <v>60</v>
      </c>
      <c r="G146" s="47">
        <v>0.96</v>
      </c>
      <c r="H146" s="47">
        <v>3.06</v>
      </c>
      <c r="I146" s="47">
        <v>4.62</v>
      </c>
      <c r="J146" s="47">
        <v>49.8</v>
      </c>
      <c r="K146" s="42" t="s">
        <v>197</v>
      </c>
    </row>
    <row r="147" spans="1:11" ht="25.5" x14ac:dyDescent="0.25">
      <c r="A147" s="21"/>
      <c r="B147" s="13"/>
      <c r="C147" s="8"/>
      <c r="D147" s="50" t="s">
        <v>26</v>
      </c>
      <c r="E147" s="40" t="s">
        <v>110</v>
      </c>
      <c r="F147" s="41">
        <v>200</v>
      </c>
      <c r="G147" s="47">
        <v>3.39</v>
      </c>
      <c r="H147" s="47">
        <v>4.91</v>
      </c>
      <c r="I147" s="47">
        <v>13.62</v>
      </c>
      <c r="J147" s="47">
        <v>110.7</v>
      </c>
      <c r="K147" s="42" t="s">
        <v>198</v>
      </c>
    </row>
    <row r="148" spans="1:11" ht="25.5" x14ac:dyDescent="0.25">
      <c r="A148" s="21"/>
      <c r="B148" s="13"/>
      <c r="C148" s="8"/>
      <c r="D148" s="50" t="s">
        <v>27</v>
      </c>
      <c r="E148" s="40" t="s">
        <v>111</v>
      </c>
      <c r="F148" s="41">
        <v>240</v>
      </c>
      <c r="G148" s="47">
        <v>14.7</v>
      </c>
      <c r="H148" s="47">
        <v>13.65</v>
      </c>
      <c r="I148" s="47">
        <v>19.2</v>
      </c>
      <c r="J148" s="47">
        <v>286.8</v>
      </c>
      <c r="K148" s="42" t="s">
        <v>199</v>
      </c>
    </row>
    <row r="149" spans="1:11" ht="25.5" x14ac:dyDescent="0.25">
      <c r="A149" s="21"/>
      <c r="B149" s="13"/>
      <c r="C149" s="8"/>
      <c r="D149" s="50" t="s">
        <v>29</v>
      </c>
      <c r="E149" s="40" t="s">
        <v>112</v>
      </c>
      <c r="F149" s="41">
        <v>200</v>
      </c>
      <c r="G149" s="47">
        <v>0.6</v>
      </c>
      <c r="H149" s="47">
        <v>0.1</v>
      </c>
      <c r="I149" s="47">
        <v>31.7</v>
      </c>
      <c r="J149" s="47">
        <v>131</v>
      </c>
      <c r="K149" s="42" t="s">
        <v>200</v>
      </c>
    </row>
    <row r="150" spans="1:11" ht="25.5" x14ac:dyDescent="0.25">
      <c r="A150" s="21"/>
      <c r="B150" s="13"/>
      <c r="C150" s="8"/>
      <c r="D150" s="50" t="s">
        <v>30</v>
      </c>
      <c r="E150" s="40" t="s">
        <v>52</v>
      </c>
      <c r="F150" s="41">
        <v>50</v>
      </c>
      <c r="G150" s="47">
        <v>4</v>
      </c>
      <c r="H150" s="47">
        <v>2.3199999999999998</v>
      </c>
      <c r="I150" s="47">
        <v>25.98</v>
      </c>
      <c r="J150" s="47">
        <v>136</v>
      </c>
      <c r="K150" s="42" t="s">
        <v>144</v>
      </c>
    </row>
    <row r="151" spans="1:11" ht="25.5" x14ac:dyDescent="0.25">
      <c r="A151" s="21"/>
      <c r="B151" s="13"/>
      <c r="C151" s="8"/>
      <c r="D151" s="50" t="s">
        <v>31</v>
      </c>
      <c r="E151" s="40" t="s">
        <v>53</v>
      </c>
      <c r="F151" s="41">
        <v>40</v>
      </c>
      <c r="G151" s="47">
        <v>3.2</v>
      </c>
      <c r="H151" s="47">
        <v>1.7</v>
      </c>
      <c r="I151" s="47">
        <v>20.399999999999999</v>
      </c>
      <c r="J151" s="47">
        <v>92</v>
      </c>
      <c r="K151" s="42" t="s">
        <v>119</v>
      </c>
    </row>
    <row r="152" spans="1:11" ht="15" x14ac:dyDescent="0.25">
      <c r="A152" s="22"/>
      <c r="B152" s="15"/>
      <c r="C152" s="5"/>
      <c r="D152" s="16" t="s">
        <v>32</v>
      </c>
      <c r="E152" s="9"/>
      <c r="F152" s="17">
        <f>SUM(F146:F151)</f>
        <v>790</v>
      </c>
      <c r="G152" s="52">
        <f>SUM(G146:G151)</f>
        <v>26.849999999999998</v>
      </c>
      <c r="H152" s="52">
        <f>SUM(H146:H151)</f>
        <v>25.740000000000002</v>
      </c>
      <c r="I152" s="52">
        <f>SUM(I146:I151)</f>
        <v>115.52000000000001</v>
      </c>
      <c r="J152" s="52">
        <f>SUM(J146:J151)</f>
        <v>806.3</v>
      </c>
      <c r="K152" s="23"/>
    </row>
    <row r="153" spans="1:11" ht="15.75" thickBot="1" x14ac:dyDescent="0.25">
      <c r="A153" s="27">
        <f>A141</f>
        <v>2</v>
      </c>
      <c r="B153" s="28">
        <f>B141</f>
        <v>5</v>
      </c>
      <c r="C153" s="57" t="s">
        <v>4</v>
      </c>
      <c r="D153" s="58"/>
      <c r="E153" s="29"/>
      <c r="F153" s="30">
        <f>F145+F152</f>
        <v>1295</v>
      </c>
      <c r="G153" s="54">
        <f>G145+G152</f>
        <v>45.629999999999995</v>
      </c>
      <c r="H153" s="54">
        <f>H145+H152</f>
        <v>45.260000000000005</v>
      </c>
      <c r="I153" s="54">
        <f>I145+I152</f>
        <v>198.55</v>
      </c>
      <c r="J153" s="54">
        <f>J145+J152</f>
        <v>1393.24</v>
      </c>
      <c r="K153" s="30"/>
    </row>
    <row r="154" spans="1:11" ht="13.5" thickBot="1" x14ac:dyDescent="0.25">
      <c r="A154" s="25"/>
      <c r="B154" s="26"/>
      <c r="C154" s="59" t="s">
        <v>5</v>
      </c>
      <c r="D154" s="59"/>
      <c r="E154" s="59"/>
      <c r="F154" s="32">
        <f>(F21+F35+F50+F65+F81+F96+F110+F125+F140+F153)/(IF(F21=0,0,1)+IF(F35=0,0,1)+IF(F50=0,0,1)+IF(F65=0,0,1)+IF(F81=0,0,1)+IF(F96=0,0,1)+IF(F110=0,0,1)+IF(F125=0,0,1)+IF(F140=0,0,1)+IF(F153=0,0,1))</f>
        <v>1358</v>
      </c>
      <c r="G154" s="56">
        <f>(G21+G35+G50+G65+G81+G96+G110+G125+G140+G153)/(IF(G21=0,0,1)+IF(G35=0,0,1)+IF(G50=0,0,1)+IF(G65=0,0,1)+IF(G81=0,0,1)+IF(G96=0,0,1)+IF(G110=0,0,1)+IF(G125=0,0,1)+IF(G140=0,0,1)+IF(G153=0,0,1))</f>
        <v>43.530999999999999</v>
      </c>
      <c r="H154" s="56">
        <f>(H21+H35+H50+H65+H81+H96+H110+H125+H140+H153)/(IF(H21=0,0,1)+IF(H35=0,0,1)+IF(H50=0,0,1)+IF(H65=0,0,1)+IF(H81=0,0,1)+IF(H96=0,0,1)+IF(H110=0,0,1)+IF(H125=0,0,1)+IF(H140=0,0,1)+IF(H153=0,0,1))</f>
        <v>43.583000000000006</v>
      </c>
      <c r="I154" s="56">
        <f>(I21+I35+I50+I65+I81+I96+I110+I125+I140+I153)/(IF(I21=0,0,1)+IF(I35=0,0,1)+IF(I50=0,0,1)+IF(I65=0,0,1)+IF(I81=0,0,1)+IF(I96=0,0,1)+IF(I110=0,0,1)+IF(I125=0,0,1)+IF(I140=0,0,1)+IF(I153=0,0,1))</f>
        <v>191.97299999999998</v>
      </c>
      <c r="J154" s="56">
        <f>(J21+J35+J50+J65+J81+J96+J110+J125+J140+J153)/(IF(J21=0,0,1)+IF(J35=0,0,1)+IF(J50=0,0,1)+IF(J65=0,0,1)+IF(J81=0,0,1)+IF(J96=0,0,1)+IF(J110=0,0,1)+IF(J125=0,0,1)+IF(J140=0,0,1)+IF(J153=0,0,1))</f>
        <v>1368.1</v>
      </c>
      <c r="K154" s="32"/>
    </row>
  </sheetData>
  <mergeCells count="15">
    <mergeCell ref="C1:E1"/>
    <mergeCell ref="H1:K1"/>
    <mergeCell ref="H2:K2"/>
    <mergeCell ref="H3:K3"/>
    <mergeCell ref="C35:D35"/>
    <mergeCell ref="C50:D50"/>
    <mergeCell ref="C65:D65"/>
    <mergeCell ref="C81:D81"/>
    <mergeCell ref="C21:D21"/>
    <mergeCell ref="C154:E154"/>
    <mergeCell ref="C153:D153"/>
    <mergeCell ref="C96:D96"/>
    <mergeCell ref="C110:D110"/>
    <mergeCell ref="C125:D125"/>
    <mergeCell ref="C140:D140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dcterms:created xsi:type="dcterms:W3CDTF">2022-05-16T14:23:56Z</dcterms:created>
  <dcterms:modified xsi:type="dcterms:W3CDTF">2026-08-31T08:19:32Z</dcterms:modified>
</cp:coreProperties>
</file>